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1600" windowHeight="8730"/>
  </bookViews>
  <sheets>
    <sheet name="Avance de POA" sheetId="1" r:id="rId1"/>
  </sheets>
  <definedNames>
    <definedName name="_xlnm._FilterDatabase" localSheetId="0" hidden="1">'Avance de POA'!$E$5:$G$169</definedName>
  </definedNames>
  <calcPr calcId="162913"/>
</workbook>
</file>

<file path=xl/calcChain.xml><?xml version="1.0" encoding="utf-8"?>
<calcChain xmlns="http://schemas.openxmlformats.org/spreadsheetml/2006/main">
  <c r="H170" i="1" l="1"/>
  <c r="G134" i="1"/>
  <c r="G169" i="1"/>
  <c r="G129" i="1"/>
  <c r="G117" i="1"/>
  <c r="G105" i="1"/>
  <c r="G110" i="1"/>
  <c r="G108" i="1"/>
  <c r="G103" i="1"/>
  <c r="G86" i="1"/>
  <c r="G20" i="1"/>
  <c r="G101" i="1"/>
  <c r="G24" i="1"/>
  <c r="G18" i="1"/>
  <c r="G124" i="1"/>
  <c r="G84" i="1"/>
  <c r="G160" i="1"/>
  <c r="G114" i="1"/>
  <c r="G152" i="1"/>
  <c r="G141" i="1"/>
  <c r="G163" i="1"/>
  <c r="G147" i="1"/>
  <c r="G143" i="1"/>
  <c r="G16" i="1" l="1"/>
  <c r="G14" i="1"/>
  <c r="G12" i="1"/>
  <c r="G127" i="1"/>
  <c r="G122" i="1"/>
  <c r="G97" i="1"/>
  <c r="G89" i="1"/>
  <c r="G82" i="1"/>
  <c r="G158" i="1" l="1"/>
  <c r="G156" i="1"/>
  <c r="G22" i="1"/>
</calcChain>
</file>

<file path=xl/sharedStrings.xml><?xml version="1.0" encoding="utf-8"?>
<sst xmlns="http://schemas.openxmlformats.org/spreadsheetml/2006/main" count="666" uniqueCount="227">
  <si>
    <t>UP/UR</t>
  </si>
  <si>
    <t>No. de obra</t>
  </si>
  <si>
    <t>Nombre de la obra</t>
  </si>
  <si>
    <t>Fuente de Financiamiento</t>
  </si>
  <si>
    <t>Municipio</t>
  </si>
  <si>
    <t>Ejercido</t>
  </si>
  <si>
    <t>COBERTURA ESTATAL</t>
  </si>
  <si>
    <t>ZAPOPAN</t>
  </si>
  <si>
    <t>TEOCALTICHE</t>
  </si>
  <si>
    <t>TONALA</t>
  </si>
  <si>
    <t>Recursos Fiscales</t>
  </si>
  <si>
    <t>GUADALAJARA</t>
  </si>
  <si>
    <t>SAN MIGUEL EL ALTO</t>
  </si>
  <si>
    <t>06000</t>
  </si>
  <si>
    <t>VILLA GUERRERO</t>
  </si>
  <si>
    <t>SAYULA</t>
  </si>
  <si>
    <t>Conservación rutinaria de la Red Carretera Estatal en la Residencia de Guadalajara, en el Estado de Jalisco.</t>
  </si>
  <si>
    <t>Conservación rutinaria de la Red Carretera Estatal en la Residencia de San Miguel, en el Estado de Jalisco.</t>
  </si>
  <si>
    <t>AUTLAN DE NAVARRO</t>
  </si>
  <si>
    <t>Conservación rutinaria de la Red Carretera Estatal en la Residencia de Ahualulco, en el Estado de Jalisco.</t>
  </si>
  <si>
    <t>AHUALULCO DE MERCADO</t>
  </si>
  <si>
    <t>09000</t>
  </si>
  <si>
    <t>10000</t>
  </si>
  <si>
    <t>PROGRAMAS Y PROYECTOS DE INVERSIÓN</t>
  </si>
  <si>
    <t>Con Fuente de Financiamiento</t>
  </si>
  <si>
    <t>SFF</t>
  </si>
  <si>
    <t>Fondos de Participaciones No Condicionadas</t>
  </si>
  <si>
    <t>Total AHUALULCO DE MERCADO</t>
  </si>
  <si>
    <t>Total AUTLAN DE NAVARRO</t>
  </si>
  <si>
    <t>Total COBERTURA ESTATAL</t>
  </si>
  <si>
    <t>Total GUADALAJARA</t>
  </si>
  <si>
    <t>Total SAN MIGUEL EL ALTO</t>
  </si>
  <si>
    <t>Total SAYULA</t>
  </si>
  <si>
    <t>Total TEOCALTICHE</t>
  </si>
  <si>
    <t>Total TONALA</t>
  </si>
  <si>
    <t>Total VILLA GUERRERO</t>
  </si>
  <si>
    <t>Total ZAPOPAN</t>
  </si>
  <si>
    <r>
      <rPr>
        <b/>
        <sz val="24"/>
        <color theme="1" tint="0.499984740745262"/>
        <rFont val="Calibri"/>
        <family val="2"/>
        <scheme val="minor"/>
      </rPr>
      <t>P</t>
    </r>
    <r>
      <rPr>
        <b/>
        <sz val="22"/>
        <color theme="1" tint="0.499984740745262"/>
        <rFont val="Calibri"/>
        <family val="2"/>
        <scheme val="minor"/>
      </rPr>
      <t xml:space="preserve">RESUPUESTO DE </t>
    </r>
    <r>
      <rPr>
        <b/>
        <sz val="24"/>
        <color theme="1" tint="0.499984740745262"/>
        <rFont val="Calibri"/>
        <family val="2"/>
        <scheme val="minor"/>
      </rPr>
      <t>E</t>
    </r>
    <r>
      <rPr>
        <b/>
        <sz val="22"/>
        <color theme="1" tint="0.499984740745262"/>
        <rFont val="Calibri"/>
        <family val="2"/>
        <scheme val="minor"/>
      </rPr>
      <t xml:space="preserve">GRESOS </t>
    </r>
    <r>
      <rPr>
        <b/>
        <sz val="22"/>
        <color theme="9"/>
        <rFont val="Calibri"/>
        <family val="2"/>
        <scheme val="minor"/>
      </rPr>
      <t>2019</t>
    </r>
  </si>
  <si>
    <t xml:space="preserve">PARTICIPACIONES 19  </t>
  </si>
  <si>
    <t>Supervisión, control y seguimiento de la obra pública, en la Secretaría de Infraestructura y obra pública del Gobierno del Estado de Jalisco.</t>
  </si>
  <si>
    <t>Ejecución de los programas de conservación de caminos rurales, desazolve de cauces, trituración de lirio acuático y bordos abrevaderos en los municipios del interior del Estado (Pago de Recursos Humanos)</t>
  </si>
  <si>
    <t xml:space="preserve">RECURSOS FISCALES   </t>
  </si>
  <si>
    <t>Ejecución de los programas de conservación de caminos rurales, desazolve de cauces, trituración de lirio acuático y bordos abrevaderos en los municipios del interior del Estado (Pago de Maquinaria)</t>
  </si>
  <si>
    <t>Otros Servicios relacionados con Obras Públicas (Programa de Brigada Forestal) en el Estado de Jalisco, del 02 de enero al 31 de Diciembre del 2019.</t>
  </si>
  <si>
    <t xml:space="preserve">Construcción de paisaje urbano, andador y ciclovía en Av. Revolución, de Calle Dr. Pérez Arce a calle Mota Padilla, primera etapa, municipio de Guadalajara, Jalisco. </t>
  </si>
  <si>
    <t xml:space="preserve">FONDO METRO 2018    </t>
  </si>
  <si>
    <t>Conservación de Obras Metropolitanas en la Zona Metropolitana de Guadalajara, en el Estado de Jalisco.</t>
  </si>
  <si>
    <t>Fondo Metropolitano 2018</t>
  </si>
  <si>
    <t xml:space="preserve">Conservación rutinaria de la Red Carretera Estatal en la Residencia de Teocaltiche, en el Estado de Jalisco. </t>
  </si>
  <si>
    <t>Trabajos de conservación rutinaria en los caminos de la  residencia de Teocaltiche, Jalisco. (285.014 Km)</t>
  </si>
  <si>
    <t>Construcción de conexión troncal de transporte público en Av. Tonalá, entre calle Revolución y calle 7 Leguas, municipio de Tonalá, Jalisco.</t>
  </si>
  <si>
    <t>Conservación rutinaria de la Red Carretera Estatal en la Residencia de Villa Guerrero, en el Estado de Jalisco.</t>
  </si>
  <si>
    <t>Construcción de paisaje urbano, andador y ciclovía en Av. Laureles, de calle Sarcófago a calle Pedro Moreno, municipio de Zapopan, Jalisco.</t>
  </si>
  <si>
    <t>Rehabilitación de pavimento en concreto hidráulico en Av. Juan Pablo II, primera etapa, municipio de Zapopan, Jalisco.</t>
  </si>
  <si>
    <t>Fondo de Aportaciones para la Infraestructura Social Municipal y de las Demarcaciones Territoriales del Distrito Federal</t>
  </si>
  <si>
    <t>Fondo de Infraestructura Social Municipal (FAIS-FISM)</t>
  </si>
  <si>
    <t>FISM 2019</t>
  </si>
  <si>
    <t>30 de Junio 2019</t>
  </si>
  <si>
    <t>Rehabilitación, mejoramiento y ampliación de la escuela secundaria Luis Manuel Rojas clave 14DES0048M,  ubicada en el municipio de Ahualulco del Mercado, Jalisco.</t>
  </si>
  <si>
    <t>PARTICIPACIONES 20</t>
  </si>
  <si>
    <t xml:space="preserve">Terminación y ampliación del Centro de día para Adultos Mayores, ubicado en el municipio de Ahualulco de Mercado Jalisco. </t>
  </si>
  <si>
    <t>PARTICIPACIONES 21</t>
  </si>
  <si>
    <t>Mantenimiento, rehabilitación y ampliación del Centro de Salud Ahualulco de Mercado CLUES JCSSA000066, ubicado en el municipio de Ahualulco de Mercado, Jalisco.</t>
  </si>
  <si>
    <t>Trabajos de conservación rutinaria en los caminos de la residencia de Autlán, Jalisco. (269.67 Km)</t>
  </si>
  <si>
    <t>Sustitución de rejillas y rehabilitación de bocas de tormenta en vialidades de la zona metropolitana de Guadalajara a cargo del Gobierno del Estado.</t>
  </si>
  <si>
    <t>Conservación Periódica camino Tipo C (7m), carretera estatal 516, 526, 518 y 534, tramo E.C. FED. 80 – Ayutla – Cuautla, Jalisco.</t>
  </si>
  <si>
    <t xml:space="preserve">Conservación Periódica camino Tipo C (7m), carretera estatal 336, tramo E.C. FED. 80 – La Purísima – Santa Rita, Jalisco. </t>
  </si>
  <si>
    <t>Estudios básicos topográficos para el proyecto de renovación de imagen urbana en Loc. colindantes al margen del río santiago, ubicadas en los Mpios de Ocotlán, Poncitlán, Tecualtitán, Juanacatlán, El Salto, Tonalá, Arandas, Atotonilco y San Martín de Z.</t>
  </si>
  <si>
    <t>Estudios básicos topográficos complementarios para el proyecto urbano, seguridad peatonal y accesibilidad universal de Periférico de Av. Belisario Domínguez a la Carr. a Chapala y del parque de Solidaridad ubicado en los mpios de Tonalá y Guadalajara, Jal</t>
  </si>
  <si>
    <t xml:space="preserve">Elaboración de estudio de evaluación de condiciones superficiales del pavimento en carreteras con códigos 516, 526, 518, 534, 604, 610, 642, 226, 336, 214, 218, 219, 221, 231, 232, 307, 327, 213, 302, 310, 323, 339, 348, 201, 205, 233, 601, 622, 544, 510 </t>
  </si>
  <si>
    <t>Trabajos de bacheo superficial, profundo y nivelación con mezcla asfáltica en caliente, en el Periférico Manuel Gómez Morín y nuevo periférico, del Área Metropolitana de Guadalajara, Jalisco.</t>
  </si>
  <si>
    <t>Señalamiento vertical y horizontal para ciclovía en la Av. Ávila Camacho, en los municipios de Guadalajara y Zapopan, Jalisco.</t>
  </si>
  <si>
    <t>AE FOMENTO AGRIC. 19</t>
  </si>
  <si>
    <t>AE PRODUC.AGROALIM19</t>
  </si>
  <si>
    <t>AE PROG.PROD.RUR. 19</t>
  </si>
  <si>
    <t xml:space="preserve">CONT LOC COND       </t>
  </si>
  <si>
    <t xml:space="preserve">INCCOL 2019         </t>
  </si>
  <si>
    <t xml:space="preserve">CONT LOC NO COND    </t>
  </si>
  <si>
    <t>AE MOD.DIST.RIEGO 19</t>
  </si>
  <si>
    <t>AE MOD.UNID.RIEGO 19</t>
  </si>
  <si>
    <t>Recursos Federales - Incentivos derivados de la Colaboración Fiscal</t>
  </si>
  <si>
    <t>Elaboración de estudio de evaluación de condiciones superficiales del pavimento en carreteras con códigos 301, 608, 304, 128, 129, 542, 437, 107, 344, 513, 701, 702, 533, 632, 314, 414, 119, 112 y 155 con cobertura estatal, boulevard de la Cabecera Municipal</t>
  </si>
  <si>
    <t>Trabajos de conservación rutinaria en los caminos de la residencia de Sayula, Jalisco. (298.033 Km)</t>
  </si>
  <si>
    <t>Total SAN SEBASTIAN DEL OESTE</t>
  </si>
  <si>
    <t>Reconstrucción de superficie de rodamiento y de obra de drenaje en el km 34+400 del camino código 544 Mascota - La Estancia - Las Palmas - Las Juntas, en el municipio de San Sebastián del Oeste, Jalisco.</t>
  </si>
  <si>
    <t xml:space="preserve"> SAN SEBASTIAN DEL OESTE</t>
  </si>
  <si>
    <t>Total SAN JUAN DE LOS LAGOS</t>
  </si>
  <si>
    <t xml:space="preserve">Ampliación y Rehabilitación del Hospital Comunitario en el municipio de San Juan de los Lagos, Jalisco, CLUES JCSSA013045 </t>
  </si>
  <si>
    <t xml:space="preserve"> SAN JUAN DE LOS LAGOS</t>
  </si>
  <si>
    <t>Mantenimiento, rehabilitación y ampliación del centro de salud Etzatlán CLUES JCSSA002084, ubicado en el municipio de Etzatlán, Jalisco. CSS-004-2019</t>
  </si>
  <si>
    <t>Rehabilitación, mejoramiento y ampliación en la escuela primaria Manuel López Cotilla clave 14DPR1752F, ubicada en el municipio de Etzatlán, Jalisco</t>
  </si>
  <si>
    <t>Total ETZATLÁN</t>
  </si>
  <si>
    <t>ETZATLÁN</t>
  </si>
  <si>
    <t>Construcción de lonaria, desayunador, área de gimnasio, obra exterior, ingreso, cercado perimetral y reubicación de aulas provisionales, en la escuela primaria Manuel López Cotilla clave 14DPR1676Q, ubicada en el municipio de Puerto Vallarta, Jalisco.</t>
  </si>
  <si>
    <t>PUERTO VALLARTA</t>
  </si>
  <si>
    <t>Construcción de módulo A en la escuela primaria Manuel López Cotilla clave 14DPR1676Q, ubicada en el municipio de Puerto Vallarta, Jalisco.</t>
  </si>
  <si>
    <t>Total PUERTO VALLARTA</t>
  </si>
  <si>
    <t>Construcción de obra complementaria para la conclusión de la Comisaría (C3), en el municipio de Puerto Vallarta.</t>
  </si>
  <si>
    <t>Conclusión de Laboratorio Estatal, ubicado en el municipio de Puerto Vallarta, Jalisco.</t>
  </si>
  <si>
    <t>Construcción de muros y adecuaciones en cárcamos en pasos deprimidos de Periférico (5 de Mayo, López Mateos y Cañadas), municipio de Zapopan, Jalisco.</t>
  </si>
  <si>
    <t>Rehabilitación con concreto hidráulico de la calle Antonio Madrazo en la colonia Constitución (390.58 ML), en el  Municipio de Zapopan , Jalisco.</t>
  </si>
  <si>
    <t>Rehabilitación con concreto hidráulico de la Calle Gral. Salvador González T. (410 ML), Colonia Constitución, en el Municipio de Zapopan, Jalisco.</t>
  </si>
  <si>
    <t>FIES 2018</t>
  </si>
  <si>
    <t>Fideicomiso para la Infraestructura de los Estados</t>
  </si>
  <si>
    <t>Total ATENGUILLO</t>
  </si>
  <si>
    <t>Reconstrucción de camino Tipo C (7 m), de la carretera estatal  526, tramo Los Volcanes – E.C. federal 70, Jalisco. Atenguillo</t>
  </si>
  <si>
    <t>ATENGUILLO</t>
  </si>
  <si>
    <t>Conservación Periódica camino Tipo C (7m), carretera estatal 608, tramo E.C. 604 – Ameca, Jalisco.</t>
  </si>
  <si>
    <t>AMECA</t>
  </si>
  <si>
    <t>Total AMECA</t>
  </si>
  <si>
    <t xml:space="preserve"> Rehabilitación de Hospital Comunitario, ubicado en el municipio de Mascota, Jalisco.</t>
  </si>
  <si>
    <t>MASCOTA</t>
  </si>
  <si>
    <t>Total MASCOTA</t>
  </si>
  <si>
    <t xml:space="preserve">Elaboracion de Proyecto Ejecutivo del Camino Jardin, Tramos 0+000 al 1+380 y del 7+780 al 19+500 (Tenzompa- Amoles) Localidad de Santa Catarina, en el Municipio de Mezquitic, Jalisco. AD-079-2019 </t>
  </si>
  <si>
    <t>MEZQUITIC</t>
  </si>
  <si>
    <t>Total MEZQUITIC</t>
  </si>
  <si>
    <t>Obra complementaria para la conclusión del Centro de Salud con servicios ampliados, ubicado en el municipio de Talpa de Allende, Jalisco.</t>
  </si>
  <si>
    <t>TALPA DE ALLENDE</t>
  </si>
  <si>
    <t>Trabajos de conservación rutinaria en los caminos de la residencia de San Miguel el Alto, Jalisco. (297.80 Km)</t>
  </si>
  <si>
    <t>Trabajos de conservación rutinaria en los caminos de la residencia de San Miguel el Alto, Jalisco. (328.60 Km)</t>
  </si>
  <si>
    <t>Trabajos de conservación rutinaria en los caminos de la residencia de San Miguel el Alto, Jalisco. (136.83 Km)</t>
  </si>
  <si>
    <t>Trabajos de conservación rutinaria en los caminos de la residencia de Guadalajara, Jalisco. (343.17 Km)</t>
  </si>
  <si>
    <t>Trabajos de conservación rutinaria en los caminos de la residencia de Guadalajara, Jalisco. (261.53 Km)</t>
  </si>
  <si>
    <t>Rehabilitación, mejoramiento y ampliación del preescolar augusto Federico Guillermo Froebel clave 14DJN1872B, ubicado en el municipio de San Juan de los Lagos, Jalisco.</t>
  </si>
  <si>
    <t>Total  TALPA DE ALLENDE</t>
  </si>
  <si>
    <t>Rehabilitación de la escuela primaria Anáhuac, clave 14DPR1039S en la localidad de Santa Ana, en el municipio de Tequila, Jalisco.</t>
  </si>
  <si>
    <t>TEQUILA</t>
  </si>
  <si>
    <t>Conservación Periódica del Boulevard de la Cabecera Municipal de Tequila.</t>
  </si>
  <si>
    <t xml:space="preserve">Rehabilitación del Jardín de niños Luis Pérez Verdía, clave 14EJN0986W ubicada en el municipio de Tequila, Jalisco. </t>
  </si>
  <si>
    <t>Total  TEQUILA</t>
  </si>
  <si>
    <t>Trabajos de conservación rutinaria en los caminos de la residencia de Teocaltiche, Jalisco (286.935 Km)</t>
  </si>
  <si>
    <t>Trabajos de conservación rutinaria en los caminos de la residencia de Sayula, Jalisco. (238.034 Km) CSS-025-2019</t>
  </si>
  <si>
    <t>Trabajos de conservación rutinaria en los caminos de la residencia de Sayula, Jalisco. (420.885 Km)</t>
  </si>
  <si>
    <t xml:space="preserve"> Conservación rutinaria de la Red Carretera Estatal en la Residencia de Sayula, en el Estado de Jalisco.</t>
  </si>
  <si>
    <t>TLAJOMULCO DE ZUÑIGA</t>
  </si>
  <si>
    <t>Rehabilitación de comedor en el Centro de Atención Integral en Salud Metal Estancia Prolongada (CAISAME)  El Zapote, Municipio Tlajomulco de Zúñiga, Jalisco.</t>
  </si>
  <si>
    <t>Total TLAJOMULCO DE ZUÑIGA</t>
  </si>
  <si>
    <t>Aportacion al Fideicomiso de la Alianza para el Campo en Jalisco (FACEJ) correspondiente al anexo técnico de ejecución para la operación del programa de desarrollo rural del ejercicio presupuestal 2019 en el estado de Jalisco recursos convenidos federación.</t>
  </si>
  <si>
    <t>Aportacion al Fideicomiso de la Alianza para el Campo en Jalisco (FACEJ) correspondiente al anexo técnico de ejecución para la operación del programa de Sanidad e Inocuidad Agroalimentaria para el ejercicio presupuestal 2019 en el estado de Jalisco.</t>
  </si>
  <si>
    <t>Aportacion al Fideicomiso de la Alianza para el Campo en Jalisco (FACEJ), correspondiente al anexo técnico de ejecución para la operación delPrograma de Concurrencia con la entidades federativas del ejercicio presupuestal 2019 en el estado de Jalisco.</t>
  </si>
  <si>
    <t>Aportacion  estatal al FACEJ para programa de apoyo a proyecto estrategico de puntos de verificacion e inspeccion implementados en el estado de Jalisco  atraves del subcomite tecnico estatal del FACEJ ejercicio 2019</t>
  </si>
  <si>
    <t>Aportación  estatal al FACEJ para programa de apoyo a proyecto estratégico de puntos de verificación e inspección implementados en el estado de Jalisco  a través del Subcomité Técnico estatal del FACEJ ejercicio 2019</t>
  </si>
  <si>
    <t>Aportación  estatal al FACEJ para programa de apoyo a proyecto estratégico de consolidación de centros de servicio ganadero en el estado de Jalisco  a través del Subcomité Técnico estatal del FACEJ ejercicio 2019</t>
  </si>
  <si>
    <t>Aportacion  estatal al FACEJ para programa de apoyo a proyecto estrategico de fomento, fruticola, horticola y ornamentales apoyados atraves del subcomite tecnico estatal del FACEJ ejercicio 2019</t>
  </si>
  <si>
    <t>Aportacion  estatal al FACEJ para programa de apoyo a proyecto estrategico de aretado a traves del Sistema Nacional de Identificacion Individual del Ganado (SINIIGA) en el estado de Jalisco  a través del Subcomite Técnico Estatal del FACEJ ejercicio 2019</t>
  </si>
  <si>
    <t>Aportacion  estatal al FACEJ para programa de apoyo a proyectos estrategicos apoyados para la produccion de granos y forrajes en el estado de Jalisco  a través del subcomite tecnico estatal del FACEJ ejercicio 2019</t>
  </si>
  <si>
    <t>Aportacion  estatal al FACEJ para programa de apoyo a proyecto estrategico con la comision nacional de acuacultura y pesca (conapesca) en el estado de Jalisco  a través del Subcomite Técnico estatal del FACEJ ejercicio 2019</t>
  </si>
  <si>
    <t>Aportacion  estatal al FACEJ para programa de apoyo a proyecto estrategico sistema de informacion agroalimentaria implementado en el estado de Jalisco  a través del Subcomite Tecnico estatal del FACEJ ejercicio 2019</t>
  </si>
  <si>
    <t>Aportacion  estatal al FACEJ para programa de apoyo a proyectos estrategicos de apoyo a los productores del estado de jalisco a través del Subcomite Tecnico estatal del FACEJ ejercicio 2019</t>
  </si>
  <si>
    <t>Aportacion  estatal al FACEJ para programa de apoyo a proyecto estrategico de marca Jalisco en productos agropecuarios en el estado de Jalisco a través del Subcomite Tecnico estatal del FACEJ ejercicio 2019</t>
  </si>
  <si>
    <t>Aportacion estatal al FACEJ para el programa de infraestructura hidroagricola rehabilitacion, mod. tecnif. y equipamiento de distritos de riego 2019</t>
  </si>
  <si>
    <t>Aportacion estatal al FACEJj para el programa de infraestructura hidroagricola rehabilitacion, mod. tecnif. y equipamiento de unidades de riego 2019</t>
  </si>
  <si>
    <t>Aportacion  estatal al FACEJ para proyecto estratégico para la 1ra. etapa de la creación e implementación del centro agroindustrial de innovación del sur  a través del Subcomite Tecnico estatal del FACEJ ejercicio 2019</t>
  </si>
  <si>
    <t>Aportacion  estatal al FACEJ para proyecto estratégico para la remodelación y equipamiento de centros de capacitación de ejidales  a través del Subcomite Tecnico estatal del FACEJ ejercicio 2019</t>
  </si>
  <si>
    <t>Aportacion  estatal al FACEJ para proyecto estratégico para la diginificación de mercados a través del Subcomite Tecnico estatal del FACEJ ejercicio 2019</t>
  </si>
  <si>
    <t>Aportacion  estatal al FACEJ para proyecto estratégico en zona norte-costa alegrea través del Subcomite Tecnico estatal del FACEJ ejercicio 2019</t>
  </si>
  <si>
    <t>Aportacion  estatal al FACEJ para proyecto estratrégico de apoyo a rastros municipalesa través del Subcomite Tecnico estatal del FACEJ ejercicio 2019</t>
  </si>
  <si>
    <t xml:space="preserve">Aportación estatal para el pago de la primera ministración del convenio de asignación de recursos para la aplicación del programa operativo anual 2019 de la Junta Intermunicipal de Medio Ambiente para la gestión integral de la Región Valles. </t>
  </si>
  <si>
    <t>Aportación estatal para el pago de la segunda ministración del convenio de asignación de recursos para la aplicación del programa operativo anual 2019 de la Junta Intermunicipal de medio ambiente para la gestión integral de la Región valles correspondient</t>
  </si>
  <si>
    <t>Aportación estatal para el pago de la primera ministración del convenio de asignación de recursos para la aplicación del programa operativo anual 2019 de la Junta Intermunicipal de medio ambiente para la gestión integral de la región</t>
  </si>
  <si>
    <t>Aportación estatal para el pago de la segunda ministración del convenio de asignación de recursos para la aplicación del programa operativo anual 2019 de la Junta Intermunicipal de medio ambiente para la gestión integral de la región</t>
  </si>
  <si>
    <t>Pago de la segunda ministración del convenio de asignación de recursos para la aplicación del programa operativo anual 2019 Junta Intermunicipal de medio ambiente Sierra Occidental y costa correspondiente el convenio no. sema det/dj/dagt/016/2019.</t>
  </si>
  <si>
    <t>Pago de la primera ministración del convenio de asignación de recursos para la aplicación del programa operativo anual 2019 Junta Intermunicipal de medio ambiente sierra occidental y costa correspondiente el convenio no. sema det/dj/dagt/016/2019.</t>
  </si>
  <si>
    <t>Aportación estatal para el pago de la primera ministración del convenio de asignación de recursos para la aplicación del programa operativo anual 2019 de la Junta Intermunicipal de medio ambiente para la gestión integral de la cuenca del Rio Coahuayana</t>
  </si>
  <si>
    <t>Aportación estatal para el pago de la segunda ministración del convenio de asignación de recursos para la aplicación del programa operativo anual 2019 (JIRCO). según convenio semadet/dj/dagt/015/2019.</t>
  </si>
  <si>
    <t>Aportación estatal para el pago de la segunda ministración del convenio de asignación de recursos para la aplicación del programa operativo anual 2019 de la Junta Intermunicipal de medio ambiente para la gestión integral de la cuenca baja del Río Ayuquila</t>
  </si>
  <si>
    <t>Aportación estatal para el pago de la primera ministración del convenio de asignación de recursos para la aplicación del programa operativo anual 2019 de la Junta Intermunicipal de medio ambiente para la gestión integral de la cuenca baja del Río Ayuquila</t>
  </si>
  <si>
    <t>Aportacion estatal para el pago de la primera ministracion del convenio de asignacion de recursos para la aplicación del programa operativo anual 2019 de la asociacion intermunicipal para la proteccion del medio ambiente y desarrollo</t>
  </si>
  <si>
    <t>Aportacion estatal para el pago de la segunda ministracion del convenio de asignacion de recursos para la aplicación del programa operativo anual 2019 de la asociacion intermunicipal para la proteccion del medio ambiente y desarrollo</t>
  </si>
  <si>
    <t>Aportación estatal para el pago de  la primera ministración del convenio de asignación  de recursos para la aplicación del programa operativo anual 2019 para la administración y manejo del Parque Nacional Volcán Nevado de Colima, de acuerdo al convenio</t>
  </si>
  <si>
    <t>Aportación estatal para el pago de la primera ministración del convenio específico de asignación de recursos para el seguimiento a la iniciativa de reducción de emisiones y al programa estatal de manejo del fuego correspondiente el convenio no. semadet/dj</t>
  </si>
  <si>
    <t>Pago de la 2da. ministracion para la aplicación del  programa operativo anual (POA 2019) de la Junta Intermunicipal de medio ambiente de la costa sur (JICOSUR), según convenio semadet/dj/detgt/011/2019.</t>
  </si>
  <si>
    <t>Pago de la 2da. ministracion para la aplicación del  programa operativo anual (POA 2019) de la Junta Intermunicipal de medio ambiente altos sur (JIAS), según convenio semadet/dj/detgt/010/2019.</t>
  </si>
  <si>
    <t>Construcción de la segunda etapa del colector aldama, en las localidades de San Sebastián el Grande y Santa Anita municipios de Tlajomulco de Zúñiga y Tlaquepaque, Jalisco.</t>
  </si>
  <si>
    <t>Equipamiento de instalaciones, adquisición de insumos y muestreos en fuentes de abastecimiento; para el Programa Operativo Anual  de agua limpia, en el Estado de Jalisco.</t>
  </si>
  <si>
    <t>Desazolve de la presa la calera y conformación de bordos del cadenamiento 0+000 al 0+700, en el municipio de Tlajomulco de Zúñiga, Jalisco.</t>
  </si>
  <si>
    <t>Construcción colector el valle, tramo cuatro, a cielo abierto, localidades unión del 4, sn. agustín,  sta. cruz del v, sta. anita club de g, la tijera, lomas sn. agustín, hda. sta. fe y fracc. real del valle municipio de Tlajomulco de Zúñiga, Jalisco</t>
  </si>
  <si>
    <t>Construcción colector el valle, tramo uno, sistema hincado, localidades  unión del 4, sn. agustín,  sta. cruz del v, sta. anita club de g, la tijera, lomas sn. agustín, hda. sta. fe y fracc. real del valle municipio de Tlajomulco de Zúñiga, Jalisco.</t>
  </si>
  <si>
    <t>Perforación de pozo profundo, en la localidad de los llanitos municipio de Acatic, Jalisco.</t>
  </si>
  <si>
    <t>ACATIC</t>
  </si>
  <si>
    <t>Total ACATIC</t>
  </si>
  <si>
    <t>Ampliación de la red de agua potable incluye 34 tomas domiciliarias en la localidad de San Sebastián Teponahuaxtlán, municipio de Mezquitic, Jalisco.</t>
  </si>
  <si>
    <t>Suministro e instalación de cisterna prefabricada, incluye equipamiento electromecánico y construcción de línea de conducción, en la localidad de San Andrés Cohamiata municipio de Mezquitic, Jalisco</t>
  </si>
  <si>
    <t>Sustitución y ampliación de red de alcantarillado sanitario, primera etapa de dos, incluye descargas domiciliarias, en la localidad de la Higuera municipio de Tuxpan, Jalisco.</t>
  </si>
  <si>
    <t>TUXPAN</t>
  </si>
  <si>
    <t>Total TUXPAN</t>
  </si>
  <si>
    <t>Perforación de pozo profundo, en la localidad de chanquehahuil, en el municipio de Cuautitlán de García Barragán, jalisco.</t>
  </si>
  <si>
    <t>CUAUTITLÁN DE GARCÍA BARRAGÁN</t>
  </si>
  <si>
    <t>Total COBERTURA ESTATAL CUAUTITLÁN DE GARCÍA BARRAGÁN</t>
  </si>
  <si>
    <t>Construcción del colector jardines del castillo, en la localidad de fraccionamiento la Alameda municipio de El Salto, Jalisco.</t>
  </si>
  <si>
    <t>EL SALTO</t>
  </si>
  <si>
    <t>Total EL SALTO</t>
  </si>
  <si>
    <t>Construcción de línea de conducción a bombeo, línea de conducción a gravedad y tanque de rebombeo en la cabecera municipal de San Juanito Escobedo.</t>
  </si>
  <si>
    <t>SAN JUANITO ESCOBEDO.</t>
  </si>
  <si>
    <t>Total SAN JUANITO ESCOBEDO</t>
  </si>
  <si>
    <t>Perforación de pozo profundo, (primera etapa), en la localidad de San Antonio de rivas municipio de La Barca, Jalisco.</t>
  </si>
  <si>
    <t>LA BARCA</t>
  </si>
  <si>
    <t>Total LA BARCA</t>
  </si>
  <si>
    <t>Construcción de línea de impulsión de cárcamo de bombeo a planta de tratamiento de aguas residuales proyecto, ampliación de capacidad de gasto y reequipamiento de cárcamo de bombeo, en la localidad de La Manzanilla, municipio de La Huerta Jalisco.</t>
  </si>
  <si>
    <t xml:space="preserve"> LA HUERTA</t>
  </si>
  <si>
    <t>Total  LA HUERTA</t>
  </si>
  <si>
    <t>Elaboración de proyecto y construcción de planta de tratamiento de aguas residuales, e interconexión a la red, en la localidad de Pérula municipio de La Huerta, Jalisco.</t>
  </si>
  <si>
    <t>Construcción de la red de agua potable en la zona centro, incluye sectorización y 1,135 tomas domiciliarias primera etapa de siete en la cabecera municipal de Arandas, Jalisco.</t>
  </si>
  <si>
    <t>ARANDAS</t>
  </si>
  <si>
    <t>Total ARANDAS</t>
  </si>
  <si>
    <t>Construcción de planta de tratamiento de aguas residuales e interconexión a la red, en la localidad de tierras blancas municipio de Cuautla, jalisco.</t>
  </si>
  <si>
    <t>CUAUTLA</t>
  </si>
  <si>
    <t>Total CUAUTLA</t>
  </si>
  <si>
    <t>Terminación del colector sanitario, de la localidad de san mateo a la ptar y su rehabilitación, en la localidad de San Mateo municipio de La Huerta, Jalisco.</t>
  </si>
  <si>
    <t>Control de maleza acuática y desazolve, en canal principal atequiza, del cadenamiento 0+700 al 13+500, en el municipio de Ixtlahuacán de los Membrillos,Jalisco.</t>
  </si>
  <si>
    <t xml:space="preserve"> IXTLAHUACÁN DE LOS MEMBRILLOS</t>
  </si>
  <si>
    <t>Total IXTLAHUACÁN DE LOS MEMBRILLOS</t>
  </si>
  <si>
    <t>Sustitución de la red de agua potable en los circuitos 9, 10 poniente, 10 centro, 10 oriente, 11, 12, 13 y 14, de la cabecera municipal de Mascota, incluye: sectorización y 577 tomas domiciliarias, primera etapa de cuatro.</t>
  </si>
  <si>
    <t>Construcción de red de alcantarillado sanitario, incluye descargas domiciliarias y fosa séptica, segunda etapa, en la localidad de los charcos, municipio de Mexticacán, Jalisco.</t>
  </si>
  <si>
    <t>MEXTICACÁN</t>
  </si>
  <si>
    <t>Total MEXTICACÁN</t>
  </si>
  <si>
    <t>Electrificación y equipamiento de pozo profundo,  construcción de línea de conducción, alimentación, tanque de regulación y ampliación de redes de agua potable, en la localidad de san simón y santa maría, municipio de Magdalena, Jalisco.</t>
  </si>
  <si>
    <t>MAGDALENA</t>
  </si>
  <si>
    <t>Total MAGDALENA</t>
  </si>
  <si>
    <t>Equipamiento y eletrificación de pozo profundo, "el granjeno" y construcción de línea de conducción, bombeo - gravedad, para las localidades de San Pedro Itzicán y la peña en el municipio de Poncitlán, Jalisco.</t>
  </si>
  <si>
    <t xml:space="preserve"> PONCITLÁN</t>
  </si>
  <si>
    <t>Total  PONCITLÁN</t>
  </si>
  <si>
    <t>Construcción de red de distribución de agua potable, incluye 57 tomas domiciliarias, en la localidad de la Santa María de la joya municipio de Poncitlán, Jalisco.</t>
  </si>
  <si>
    <t>Construcción de colector pluvial en la calle colón, de la cabecera municipal de San Martín Hidalgo.</t>
  </si>
  <si>
    <t>SAN MARTÍN HIDALGO</t>
  </si>
  <si>
    <t>Total SAN MARTÍN HIDALGO</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</si>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</sst>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22"/>
      <color theme="1" tint="0.499984740745262"/>
      <name val="Calibri"/>
      <family val="2"/>
      <scheme val="minor"/>
    </font>
    <font>
      <b/>
      <sz val="24"/>
      <color theme="1" tint="0.499984740745262"/>
      <name val="Calibri"/>
      <family val="2"/>
      <scheme val="minor"/>
    </font>
    <font>
      <b/>
      <sz val="18"/>
      <color theme="1" tint="0.499984740745262"/>
      <name val="Calibri"/>
      <family val="2"/>
      <scheme val="minor"/>
    </font>
    <font>
      <sz val="10"/>
      <name val="Arial"/>
      <family val="2"/>
    </font>
    <font>
      <b/>
      <sz val="11"/>
      <color theme="0"/>
      <name val="Arial"/>
      <family val="2"/>
    </font>
    <font>
      <b/>
      <sz val="14"/>
      <color theme="1"/>
      <name val="Calibri"/>
      <family val="2"/>
      <scheme val="minor"/>
    </font>
    <font>
      <b/>
      <sz val="12"/>
      <color theme="1"/>
      <name val="Calibri"/>
      <family val="2"/>
      <scheme val="minor"/>
    </font>
    <font>
      <b/>
      <sz val="22"/>
      <color theme="9"/>
      <name val="Calibri"/>
      <family val="2"/>
      <scheme val="minor"/>
    </font>
    <font>
      <b/>
      <sz val="14"/>
      <color theme="9"/>
      <name val="Calibri"/>
      <family val="2"/>
      <scheme val="minor"/>
    </font>
  </fonts>
  <fills count="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0" tint="-0.34998626667073579"/>
        <bgColor indexed="64"/>
      </patternFill>
    </fill>
  </fills>
  <borders count="4">
    <border>
      <left/>
      <right/>
      <top/>
      <bottom/>
      <diagonal/>
    </border>
    <border>
      <left style="thin">
        <color theme="0"/>
      </left>
      <right style="thin">
        <color theme="0"/>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top style="thin">
        <color indexed="64"/>
      </top>
      <bottom style="medium">
        <color indexed="64"/>
      </bottom>
      <diagonal/>
    </border>
  </borders>
  <cellStyleXfs count="2">
    <xf numFmtId="0" fontId="0" fillId="0" borderId="0"/>
    <xf numFmtId="0" fontId="5" fillId="0" borderId="0"/>
  </cellStyleXfs>
  <cellXfs count="34">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4" fontId="0" fillId="0" borderId="0" xfId="0" applyNumberFormat="1" applyAlignment="1">
      <alignment vertical="center"/>
    </xf>
    <xf numFmtId="0" fontId="2" fillId="0" borderId="0" xfId="0" applyFont="1" applyAlignment="1">
      <alignment horizontal="right"/>
    </xf>
    <xf numFmtId="0" fontId="4" fillId="0" borderId="0" xfId="0" applyFont="1" applyAlignment="1">
      <alignment horizontal="right"/>
    </xf>
    <xf numFmtId="0" fontId="6" fillId="2" borderId="1" xfId="1"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2" xfId="0" applyFill="1" applyBorder="1" applyAlignment="1">
      <alignment vertical="center" wrapText="1"/>
    </xf>
    <xf numFmtId="3" fontId="0" fillId="0" borderId="2" xfId="0" applyNumberFormat="1" applyBorder="1" applyAlignment="1">
      <alignment vertical="center"/>
    </xf>
    <xf numFmtId="0" fontId="4" fillId="0" borderId="0" xfId="0" applyFont="1" applyAlignment="1">
      <alignment horizontal="right" vertical="center"/>
    </xf>
    <xf numFmtId="0" fontId="0" fillId="3" borderId="2" xfId="0" applyFill="1" applyBorder="1" applyAlignment="1">
      <alignment horizontal="justify" vertical="center" wrapText="1"/>
    </xf>
    <xf numFmtId="0" fontId="1" fillId="3" borderId="2" xfId="0" applyFont="1" applyFill="1" applyBorder="1" applyAlignment="1">
      <alignment horizontal="right" vertical="center"/>
    </xf>
    <xf numFmtId="3" fontId="1" fillId="3" borderId="2" xfId="0" applyNumberFormat="1" applyFont="1" applyFill="1" applyBorder="1" applyAlignment="1">
      <alignment vertical="center"/>
    </xf>
    <xf numFmtId="0" fontId="10" fillId="0" borderId="0" xfId="0" applyFont="1" applyAlignment="1">
      <alignment horizontal="right"/>
    </xf>
    <xf numFmtId="0" fontId="0" fillId="0" borderId="0" xfId="0" applyFill="1" applyAlignment="1">
      <alignment vertical="center" wrapText="1"/>
    </xf>
    <xf numFmtId="0" fontId="0" fillId="0" borderId="0" xfId="0" applyAlignment="1" applyProtection="1">
      <alignment wrapText="1"/>
      <protection locked="0"/>
    </xf>
    <xf numFmtId="4" fontId="0" fillId="5" borderId="0" xfId="0" applyNumberFormat="1" applyFill="1" applyAlignment="1" applyProtection="1">
      <alignment wrapText="1"/>
      <protection locked="0"/>
    </xf>
    <xf numFmtId="0" fontId="0" fillId="0" borderId="0" xfId="0" applyProtection="1">
      <protection locked="0"/>
    </xf>
    <xf numFmtId="0" fontId="0" fillId="5" borderId="0" xfId="0" applyFill="1" applyAlignment="1" applyProtection="1">
      <alignment wrapText="1"/>
      <protection locked="0"/>
    </xf>
    <xf numFmtId="0" fontId="0" fillId="5" borderId="2" xfId="0" applyFill="1" applyBorder="1" applyAlignment="1">
      <alignment vertical="center" wrapText="1"/>
    </xf>
    <xf numFmtId="0" fontId="0" fillId="4" borderId="2" xfId="0" applyFill="1" applyBorder="1" applyAlignment="1">
      <alignment horizontal="center" vertical="center"/>
    </xf>
    <xf numFmtId="0" fontId="0" fillId="5" borderId="2" xfId="0" applyFill="1" applyBorder="1" applyAlignment="1">
      <alignment horizontal="justify" vertical="center" wrapText="1"/>
    </xf>
    <xf numFmtId="0" fontId="0" fillId="0" borderId="0" xfId="0" applyFill="1" applyAlignment="1" applyProtection="1">
      <alignment wrapText="1"/>
      <protection locked="0"/>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3" fontId="0" fillId="5" borderId="2" xfId="0" applyNumberFormat="1" applyFill="1" applyBorder="1" applyAlignment="1">
      <alignment vertical="center"/>
    </xf>
    <xf numFmtId="0" fontId="7" fillId="6" borderId="3" xfId="0" applyFont="1" applyFill="1" applyBorder="1" applyAlignment="1">
      <alignment horizontal="right" vertical="center"/>
    </xf>
    <xf numFmtId="0" fontId="8" fillId="6" borderId="3" xfId="0" applyFont="1" applyFill="1" applyBorder="1" applyAlignment="1">
      <alignment horizontal="right" vertical="center"/>
    </xf>
    <xf numFmtId="3" fontId="8" fillId="6" borderId="3" xfId="0" applyNumberFormat="1" applyFont="1" applyFill="1" applyBorder="1" applyAlignment="1">
      <alignment horizontal="right" vertical="center"/>
    </xf>
    <xf numFmtId="3" fontId="0" fillId="0" borderId="0" xfId="0" applyNumberFormat="1" applyAlignment="1">
      <alignment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152400</xdr:rowOff>
    </xdr:from>
    <xdr:ext cx="1704975" cy="609600"/>
    <xdr:pic>
      <xdr:nvPicPr>
        <xdr:cNvPr id="4" name="2 Imagen">
          <a:extLst>
            <a:ext uri="{FF2B5EF4-FFF2-40B4-BE49-F238E27FC236}">
              <a16:creationId xmlns:a16="http://schemas.microsoft.com/office/drawing/2014/main" xmlns="" id="{E52078AE-FA73-44CA-AA58-0EB7E89CA9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17049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1266825</xdr:colOff>
      <xdr:row>0</xdr:row>
      <xdr:rowOff>209550</xdr:rowOff>
    </xdr:from>
    <xdr:to>
      <xdr:col>2</xdr:col>
      <xdr:colOff>2895595</xdr:colOff>
      <xdr:row>2</xdr:row>
      <xdr:rowOff>95250</xdr:rowOff>
    </xdr:to>
    <xdr:pic>
      <xdr:nvPicPr>
        <xdr:cNvPr id="5" name="Imagen 4">
          <a:extLst>
            <a:ext uri="{FF2B5EF4-FFF2-40B4-BE49-F238E27FC236}">
              <a16:creationId xmlns:a16="http://schemas.microsoft.com/office/drawing/2014/main" xmlns="" id="{6A6090D2-091F-4364-B8BD-BB51703E0A62}"/>
            </a:ext>
          </a:extLst>
        </xdr:cNvPr>
        <xdr:cNvPicPr>
          <a:picLocks noChangeAspect="1"/>
        </xdr:cNvPicPr>
      </xdr:nvPicPr>
      <xdr:blipFill>
        <a:blip xmlns:r="http://schemas.openxmlformats.org/officeDocument/2006/relationships" r:embed="rId2"/>
        <a:stretch>
          <a:fillRect/>
        </a:stretch>
      </xdr:blipFill>
      <xdr:spPr>
        <a:xfrm>
          <a:off x="1866900" y="209550"/>
          <a:ext cx="1628770" cy="5810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70"/>
  <sheetViews>
    <sheetView showGridLines="0" tabSelected="1" topLeftCell="C1" zoomScaleNormal="100" workbookViewId="0">
      <pane ySplit="5" topLeftCell="A6" activePane="bottomLeft" state="frozen"/>
      <selection activeCell="A3" sqref="A3"/>
      <selection pane="bottomLeft" activeCell="F170" sqref="F170"/>
    </sheetView>
  </sheetViews>
  <sheetFormatPr baseColWidth="10" defaultColWidth="19.140625" defaultRowHeight="15" outlineLevelRow="2" x14ac:dyDescent="0.25"/>
  <cols>
    <col min="1" max="1" width="9" style="1" customWidth="1"/>
    <col min="2" max="2" width="14.5703125" style="1" hidden="1" customWidth="1"/>
    <col min="3" max="3" width="55.7109375" style="2" customWidth="1"/>
    <col min="4" max="4" width="17.42578125" style="3" customWidth="1"/>
    <col min="5" max="5" width="48.7109375" style="3" customWidth="1"/>
    <col min="6" max="6" width="30" style="3" customWidth="1"/>
    <col min="7" max="7" width="15.85546875" style="4" customWidth="1"/>
    <col min="8" max="16384" width="19.140625" style="2"/>
  </cols>
  <sheetData>
    <row r="1" spans="1:7" ht="31.5" x14ac:dyDescent="0.5">
      <c r="G1" s="5" t="s">
        <v>37</v>
      </c>
    </row>
    <row r="2" spans="1:7" ht="23.25" x14ac:dyDescent="0.25">
      <c r="G2" s="13" t="s">
        <v>23</v>
      </c>
    </row>
    <row r="3" spans="1:7" ht="23.25" x14ac:dyDescent="0.35">
      <c r="D3" s="18"/>
      <c r="G3" s="6" t="s">
        <v>24</v>
      </c>
    </row>
    <row r="4" spans="1:7" ht="18.75" x14ac:dyDescent="0.3">
      <c r="G4" s="17" t="s">
        <v>57</v>
      </c>
    </row>
    <row r="5" spans="1:7" x14ac:dyDescent="0.25">
      <c r="A5" s="7" t="s">
        <v>0</v>
      </c>
      <c r="B5" s="7" t="s">
        <v>1</v>
      </c>
      <c r="C5" s="7" t="s">
        <v>2</v>
      </c>
      <c r="D5" s="7" t="s">
        <v>25</v>
      </c>
      <c r="E5" s="7" t="s">
        <v>3</v>
      </c>
      <c r="F5" s="7" t="s">
        <v>4</v>
      </c>
      <c r="G5" s="7" t="s">
        <v>5</v>
      </c>
    </row>
    <row r="6" spans="1:7" ht="30" outlineLevel="2" x14ac:dyDescent="0.25">
      <c r="A6" s="8">
        <v>38000</v>
      </c>
      <c r="B6" s="9"/>
      <c r="C6" s="10" t="s">
        <v>178</v>
      </c>
      <c r="D6" s="10" t="s">
        <v>59</v>
      </c>
      <c r="E6" s="11" t="s">
        <v>26</v>
      </c>
      <c r="F6" s="11" t="s">
        <v>179</v>
      </c>
      <c r="G6" s="12">
        <v>1174460.44</v>
      </c>
    </row>
    <row r="7" spans="1:7" outlineLevel="1" x14ac:dyDescent="0.25">
      <c r="A7" s="14"/>
      <c r="B7" s="14"/>
      <c r="C7" s="14"/>
      <c r="D7" s="14"/>
      <c r="E7" s="14"/>
      <c r="F7" s="15" t="s">
        <v>180</v>
      </c>
      <c r="G7" s="16">
        <v>1174460</v>
      </c>
    </row>
    <row r="8" spans="1:7" ht="30" outlineLevel="2" x14ac:dyDescent="0.25">
      <c r="A8" s="8" t="s">
        <v>13</v>
      </c>
      <c r="B8" s="9"/>
      <c r="C8" s="10" t="s">
        <v>19</v>
      </c>
      <c r="D8" s="10" t="s">
        <v>38</v>
      </c>
      <c r="E8" s="11" t="s">
        <v>26</v>
      </c>
      <c r="F8" s="11" t="s">
        <v>20</v>
      </c>
      <c r="G8" s="12">
        <v>1279820.1499999999</v>
      </c>
    </row>
    <row r="9" spans="1:7" ht="45" outlineLevel="2" x14ac:dyDescent="0.25">
      <c r="A9" s="8" t="s">
        <v>13</v>
      </c>
      <c r="B9" s="9"/>
      <c r="C9" s="10" t="s">
        <v>58</v>
      </c>
      <c r="D9" s="10" t="s">
        <v>59</v>
      </c>
      <c r="E9" s="11" t="s">
        <v>26</v>
      </c>
      <c r="F9" s="11" t="s">
        <v>20</v>
      </c>
      <c r="G9" s="12">
        <v>3422026.14</v>
      </c>
    </row>
    <row r="10" spans="1:7" ht="45" outlineLevel="2" x14ac:dyDescent="0.25">
      <c r="A10" s="8" t="s">
        <v>13</v>
      </c>
      <c r="B10" s="9"/>
      <c r="C10" s="10" t="s">
        <v>60</v>
      </c>
      <c r="D10" s="10" t="s">
        <v>61</v>
      </c>
      <c r="E10" s="11" t="s">
        <v>26</v>
      </c>
      <c r="F10" s="11" t="s">
        <v>20</v>
      </c>
      <c r="G10" s="12">
        <v>2899534.84</v>
      </c>
    </row>
    <row r="11" spans="1:7" ht="45" outlineLevel="2" x14ac:dyDescent="0.25">
      <c r="A11" s="8" t="s">
        <v>13</v>
      </c>
      <c r="B11" s="9"/>
      <c r="C11" s="10" t="s">
        <v>62</v>
      </c>
      <c r="D11" s="10" t="s">
        <v>61</v>
      </c>
      <c r="E11" s="11" t="s">
        <v>26</v>
      </c>
      <c r="F11" s="11" t="s">
        <v>20</v>
      </c>
      <c r="G11" s="12">
        <v>2157770.69</v>
      </c>
    </row>
    <row r="12" spans="1:7" outlineLevel="1" x14ac:dyDescent="0.25">
      <c r="A12" s="14"/>
      <c r="B12" s="14"/>
      <c r="C12" s="14"/>
      <c r="D12" s="14"/>
      <c r="E12" s="14"/>
      <c r="F12" s="15" t="s">
        <v>27</v>
      </c>
      <c r="G12" s="16">
        <f>SUM(G8:G11)</f>
        <v>9759151.8200000003</v>
      </c>
    </row>
    <row r="13" spans="1:7" ht="45" outlineLevel="2" x14ac:dyDescent="0.25">
      <c r="A13" s="8" t="s">
        <v>13</v>
      </c>
      <c r="B13" s="9"/>
      <c r="C13" s="20" t="s">
        <v>105</v>
      </c>
      <c r="D13" s="10" t="s">
        <v>38</v>
      </c>
      <c r="E13" s="11" t="s">
        <v>26</v>
      </c>
      <c r="F13" s="11" t="s">
        <v>106</v>
      </c>
      <c r="G13" s="12">
        <v>8431580.1500000004</v>
      </c>
    </row>
    <row r="14" spans="1:7" outlineLevel="1" x14ac:dyDescent="0.25">
      <c r="A14" s="14"/>
      <c r="B14" s="14"/>
      <c r="C14" s="14"/>
      <c r="D14" s="14"/>
      <c r="E14" s="14"/>
      <c r="F14" s="15" t="s">
        <v>104</v>
      </c>
      <c r="G14" s="16">
        <f>8431580</f>
        <v>8431580</v>
      </c>
    </row>
    <row r="15" spans="1:7" ht="30" outlineLevel="2" x14ac:dyDescent="0.25">
      <c r="A15" s="8" t="s">
        <v>13</v>
      </c>
      <c r="B15" s="9"/>
      <c r="C15" s="10" t="s">
        <v>107</v>
      </c>
      <c r="D15" s="10" t="s">
        <v>38</v>
      </c>
      <c r="E15" s="11" t="s">
        <v>26</v>
      </c>
      <c r="F15" s="11" t="s">
        <v>108</v>
      </c>
      <c r="G15" s="12">
        <v>1895306.15</v>
      </c>
    </row>
    <row r="16" spans="1:7" outlineLevel="1" x14ac:dyDescent="0.25">
      <c r="A16" s="14"/>
      <c r="B16" s="14"/>
      <c r="C16" s="14"/>
      <c r="D16" s="14"/>
      <c r="E16" s="14"/>
      <c r="F16" s="15" t="s">
        <v>109</v>
      </c>
      <c r="G16" s="16">
        <f>SUBTOTAL(9,G15:G15)</f>
        <v>1895306.15</v>
      </c>
    </row>
    <row r="17" spans="1:7" ht="45" outlineLevel="2" x14ac:dyDescent="0.25">
      <c r="A17" s="8">
        <v>38000</v>
      </c>
      <c r="B17" s="9"/>
      <c r="C17" s="10" t="s">
        <v>192</v>
      </c>
      <c r="D17" s="10" t="s">
        <v>38</v>
      </c>
      <c r="E17" s="11" t="s">
        <v>26</v>
      </c>
      <c r="F17" s="11" t="s">
        <v>193</v>
      </c>
      <c r="G17" s="12">
        <v>945981.56</v>
      </c>
    </row>
    <row r="18" spans="1:7" outlineLevel="1" x14ac:dyDescent="0.25">
      <c r="A18" s="14"/>
      <c r="B18" s="14"/>
      <c r="C18" s="14"/>
      <c r="D18" s="14"/>
      <c r="E18" s="14"/>
      <c r="F18" s="15" t="s">
        <v>194</v>
      </c>
      <c r="G18" s="16">
        <f>G17</f>
        <v>945981.56</v>
      </c>
    </row>
    <row r="19" spans="1:7" ht="45" outlineLevel="2" x14ac:dyDescent="0.25">
      <c r="A19" s="8">
        <v>38000</v>
      </c>
      <c r="B19" s="9"/>
      <c r="C19" s="10" t="s">
        <v>202</v>
      </c>
      <c r="D19" s="10" t="s">
        <v>38</v>
      </c>
      <c r="E19" s="11" t="s">
        <v>26</v>
      </c>
      <c r="F19" s="11" t="s">
        <v>203</v>
      </c>
      <c r="G19" s="12">
        <v>6869321.4900000002</v>
      </c>
    </row>
    <row r="20" spans="1:7" outlineLevel="1" x14ac:dyDescent="0.25">
      <c r="A20" s="14"/>
      <c r="B20" s="14"/>
      <c r="C20" s="14"/>
      <c r="D20" s="14"/>
      <c r="E20" s="14"/>
      <c r="F20" s="15" t="s">
        <v>204</v>
      </c>
      <c r="G20" s="16">
        <f>G19</f>
        <v>6869321.4900000002</v>
      </c>
    </row>
    <row r="21" spans="1:7" ht="30" outlineLevel="2" x14ac:dyDescent="0.25">
      <c r="A21" s="8" t="s">
        <v>13</v>
      </c>
      <c r="B21" s="9"/>
      <c r="C21" s="10" t="s">
        <v>63</v>
      </c>
      <c r="D21" s="10" t="s">
        <v>38</v>
      </c>
      <c r="E21" s="11" t="s">
        <v>26</v>
      </c>
      <c r="F21" s="11" t="s">
        <v>18</v>
      </c>
      <c r="G21" s="12">
        <v>2975444.68</v>
      </c>
    </row>
    <row r="22" spans="1:7" outlineLevel="1" x14ac:dyDescent="0.25">
      <c r="A22" s="14"/>
      <c r="B22" s="14"/>
      <c r="C22" s="14"/>
      <c r="D22" s="14"/>
      <c r="E22" s="14"/>
      <c r="F22" s="15" t="s">
        <v>28</v>
      </c>
      <c r="G22" s="16">
        <f>SUBTOTAL(9,G21:G21)</f>
        <v>2975444.68</v>
      </c>
    </row>
    <row r="23" spans="1:7" ht="45" outlineLevel="2" x14ac:dyDescent="0.25">
      <c r="A23" s="8">
        <v>38000</v>
      </c>
      <c r="B23" s="9"/>
      <c r="C23" s="10" t="s">
        <v>195</v>
      </c>
      <c r="D23" s="10" t="s">
        <v>38</v>
      </c>
      <c r="E23" s="11" t="s">
        <v>26</v>
      </c>
      <c r="F23" s="11" t="s">
        <v>196</v>
      </c>
      <c r="G23" s="12">
        <v>1005511.55</v>
      </c>
    </row>
    <row r="24" spans="1:7" outlineLevel="1" x14ac:dyDescent="0.25">
      <c r="A24" s="14"/>
      <c r="B24" s="14"/>
      <c r="C24" s="14"/>
      <c r="D24" s="14"/>
      <c r="E24" s="14"/>
      <c r="F24" s="15" t="s">
        <v>197</v>
      </c>
      <c r="G24" s="16">
        <f>G23</f>
        <v>1005511.55</v>
      </c>
    </row>
    <row r="25" spans="1:7" ht="45" outlineLevel="2" x14ac:dyDescent="0.25">
      <c r="A25" s="8" t="s">
        <v>13</v>
      </c>
      <c r="B25" s="9"/>
      <c r="C25" s="10" t="s">
        <v>39</v>
      </c>
      <c r="D25" s="10" t="s">
        <v>38</v>
      </c>
      <c r="E25" s="11" t="s">
        <v>26</v>
      </c>
      <c r="F25" s="11" t="s">
        <v>6</v>
      </c>
      <c r="G25" s="12">
        <v>22276781.329999998</v>
      </c>
    </row>
    <row r="26" spans="1:7" ht="45" outlineLevel="2" x14ac:dyDescent="0.25">
      <c r="A26" s="8" t="s">
        <v>13</v>
      </c>
      <c r="B26" s="9"/>
      <c r="C26" s="10" t="s">
        <v>65</v>
      </c>
      <c r="D26" s="10" t="s">
        <v>38</v>
      </c>
      <c r="E26" s="11" t="s">
        <v>26</v>
      </c>
      <c r="F26" s="11" t="s">
        <v>6</v>
      </c>
      <c r="G26" s="12">
        <v>1811978.6</v>
      </c>
    </row>
    <row r="27" spans="1:7" ht="30" outlineLevel="2" x14ac:dyDescent="0.25">
      <c r="A27" s="8" t="s">
        <v>13</v>
      </c>
      <c r="B27" s="9"/>
      <c r="C27" s="10" t="s">
        <v>66</v>
      </c>
      <c r="D27" s="10" t="s">
        <v>38</v>
      </c>
      <c r="E27" s="11" t="s">
        <v>26</v>
      </c>
      <c r="F27" s="11" t="s">
        <v>6</v>
      </c>
      <c r="G27" s="12">
        <v>2218499.48</v>
      </c>
    </row>
    <row r="28" spans="1:7" ht="75" outlineLevel="2" x14ac:dyDescent="0.25">
      <c r="A28" s="8" t="s">
        <v>13</v>
      </c>
      <c r="B28" s="9"/>
      <c r="C28" s="10" t="s">
        <v>67</v>
      </c>
      <c r="D28" s="10" t="s">
        <v>38</v>
      </c>
      <c r="E28" s="11" t="s">
        <v>26</v>
      </c>
      <c r="F28" s="11" t="s">
        <v>6</v>
      </c>
      <c r="G28" s="12">
        <v>544059.89</v>
      </c>
    </row>
    <row r="29" spans="1:7" ht="75" outlineLevel="2" x14ac:dyDescent="0.25">
      <c r="A29" s="8" t="s">
        <v>13</v>
      </c>
      <c r="B29" s="9"/>
      <c r="C29" s="10" t="s">
        <v>68</v>
      </c>
      <c r="D29" s="10" t="s">
        <v>38</v>
      </c>
      <c r="E29" s="11" t="s">
        <v>26</v>
      </c>
      <c r="F29" s="11" t="s">
        <v>6</v>
      </c>
      <c r="G29" s="12">
        <v>1032591.92</v>
      </c>
    </row>
    <row r="30" spans="1:7" ht="75" outlineLevel="2" x14ac:dyDescent="0.25">
      <c r="A30" s="8" t="s">
        <v>13</v>
      </c>
      <c r="B30" s="9"/>
      <c r="C30" s="10" t="s">
        <v>81</v>
      </c>
      <c r="D30" s="10" t="s">
        <v>38</v>
      </c>
      <c r="E30" s="11" t="s">
        <v>26</v>
      </c>
      <c r="F30" s="11" t="s">
        <v>6</v>
      </c>
      <c r="G30" s="12">
        <v>427208.15</v>
      </c>
    </row>
    <row r="31" spans="1:7" ht="75" outlineLevel="2" x14ac:dyDescent="0.25">
      <c r="A31" s="8" t="s">
        <v>13</v>
      </c>
      <c r="B31" s="9"/>
      <c r="C31" s="10" t="s">
        <v>69</v>
      </c>
      <c r="D31" s="10" t="s">
        <v>38</v>
      </c>
      <c r="E31" s="11" t="s">
        <v>26</v>
      </c>
      <c r="F31" s="11" t="s">
        <v>6</v>
      </c>
      <c r="G31" s="12">
        <v>501831.84</v>
      </c>
    </row>
    <row r="32" spans="1:7" ht="45" outlineLevel="2" x14ac:dyDescent="0.25">
      <c r="A32" s="8" t="s">
        <v>13</v>
      </c>
      <c r="B32" s="9"/>
      <c r="C32" s="10" t="s">
        <v>71</v>
      </c>
      <c r="D32" s="10" t="s">
        <v>38</v>
      </c>
      <c r="E32" s="11" t="s">
        <v>26</v>
      </c>
      <c r="F32" s="11" t="s">
        <v>6</v>
      </c>
      <c r="G32" s="12">
        <v>2449162.8199999998</v>
      </c>
    </row>
    <row r="33" spans="1:8" ht="75" outlineLevel="2" x14ac:dyDescent="0.25">
      <c r="A33" s="8" t="s">
        <v>21</v>
      </c>
      <c r="B33" s="9"/>
      <c r="C33" s="10" t="s">
        <v>137</v>
      </c>
      <c r="D33" s="10" t="s">
        <v>72</v>
      </c>
      <c r="E33" s="11" t="s">
        <v>10</v>
      </c>
      <c r="F33" s="11" t="s">
        <v>6</v>
      </c>
      <c r="G33" s="12">
        <v>4175000</v>
      </c>
    </row>
    <row r="34" spans="1:8" ht="75" outlineLevel="2" x14ac:dyDescent="0.25">
      <c r="A34" s="8" t="s">
        <v>21</v>
      </c>
      <c r="B34" s="9"/>
      <c r="C34" s="10" t="s">
        <v>137</v>
      </c>
      <c r="D34" s="10" t="s">
        <v>73</v>
      </c>
      <c r="E34" s="11" t="s">
        <v>10</v>
      </c>
      <c r="F34" s="11" t="s">
        <v>6</v>
      </c>
      <c r="G34" s="12">
        <v>4426947.37</v>
      </c>
      <c r="H34" s="21"/>
    </row>
    <row r="35" spans="1:8" ht="75" outlineLevel="2" x14ac:dyDescent="0.25">
      <c r="A35" s="8" t="s">
        <v>21</v>
      </c>
      <c r="B35" s="9"/>
      <c r="C35" s="10" t="s">
        <v>137</v>
      </c>
      <c r="D35" s="10" t="s">
        <v>73</v>
      </c>
      <c r="E35" s="11" t="s">
        <v>10</v>
      </c>
      <c r="F35" s="11" t="s">
        <v>6</v>
      </c>
      <c r="G35" s="12">
        <v>758578.95</v>
      </c>
      <c r="H35" s="21"/>
    </row>
    <row r="36" spans="1:8" ht="75" outlineLevel="2" x14ac:dyDescent="0.25">
      <c r="A36" s="8" t="s">
        <v>21</v>
      </c>
      <c r="B36" s="9"/>
      <c r="C36" s="10" t="s">
        <v>137</v>
      </c>
      <c r="D36" s="10" t="s">
        <v>74</v>
      </c>
      <c r="E36" s="11" t="s">
        <v>10</v>
      </c>
      <c r="F36" s="11" t="s">
        <v>6</v>
      </c>
      <c r="G36" s="12">
        <v>525000</v>
      </c>
      <c r="H36" s="21"/>
    </row>
    <row r="37" spans="1:8" ht="75" outlineLevel="2" x14ac:dyDescent="0.25">
      <c r="A37" s="8" t="s">
        <v>21</v>
      </c>
      <c r="B37" s="9"/>
      <c r="C37" s="10" t="s">
        <v>138</v>
      </c>
      <c r="D37" s="10" t="s">
        <v>75</v>
      </c>
      <c r="E37" s="11" t="s">
        <v>10</v>
      </c>
      <c r="F37" s="11" t="s">
        <v>6</v>
      </c>
      <c r="G37" s="12">
        <v>24900000</v>
      </c>
      <c r="H37" s="21"/>
    </row>
    <row r="38" spans="1:8" ht="75" outlineLevel="2" x14ac:dyDescent="0.25">
      <c r="A38" s="8" t="s">
        <v>21</v>
      </c>
      <c r="B38" s="9"/>
      <c r="C38" s="10" t="s">
        <v>139</v>
      </c>
      <c r="D38" s="10" t="s">
        <v>76</v>
      </c>
      <c r="E38" s="11" t="s">
        <v>80</v>
      </c>
      <c r="F38" s="11" t="s">
        <v>6</v>
      </c>
      <c r="G38" s="12">
        <v>24675000</v>
      </c>
      <c r="H38" s="21"/>
    </row>
    <row r="39" spans="1:8" ht="75" outlineLevel="2" x14ac:dyDescent="0.25">
      <c r="A39" s="8" t="s">
        <v>21</v>
      </c>
      <c r="B39" s="9"/>
      <c r="C39" s="10" t="s">
        <v>137</v>
      </c>
      <c r="D39" s="10" t="s">
        <v>76</v>
      </c>
      <c r="E39" s="11" t="s">
        <v>80</v>
      </c>
      <c r="F39" s="11" t="s">
        <v>6</v>
      </c>
      <c r="G39" s="12">
        <v>2189473.6800000002</v>
      </c>
      <c r="H39" s="21"/>
    </row>
    <row r="40" spans="1:8" ht="60" outlineLevel="2" x14ac:dyDescent="0.25">
      <c r="A40" s="8" t="s">
        <v>21</v>
      </c>
      <c r="B40" s="9"/>
      <c r="C40" s="10" t="s">
        <v>140</v>
      </c>
      <c r="D40" s="10" t="s">
        <v>73</v>
      </c>
      <c r="E40" s="11" t="s">
        <v>10</v>
      </c>
      <c r="F40" s="11" t="s">
        <v>6</v>
      </c>
      <c r="G40" s="12">
        <v>1081349.68</v>
      </c>
      <c r="H40" s="21"/>
    </row>
    <row r="41" spans="1:8" ht="60" outlineLevel="2" x14ac:dyDescent="0.25">
      <c r="A41" s="8" t="s">
        <v>21</v>
      </c>
      <c r="B41" s="9"/>
      <c r="C41" s="22" t="s">
        <v>141</v>
      </c>
      <c r="D41" s="10" t="s">
        <v>74</v>
      </c>
      <c r="E41" s="11" t="s">
        <v>10</v>
      </c>
      <c r="F41" s="11" t="s">
        <v>6</v>
      </c>
      <c r="G41" s="12">
        <v>400000</v>
      </c>
      <c r="H41" s="21"/>
    </row>
    <row r="42" spans="1:8" ht="60" outlineLevel="2" x14ac:dyDescent="0.25">
      <c r="A42" s="8" t="s">
        <v>21</v>
      </c>
      <c r="B42" s="9"/>
      <c r="C42" s="10" t="s">
        <v>141</v>
      </c>
      <c r="D42" s="10" t="s">
        <v>75</v>
      </c>
      <c r="E42" s="11" t="s">
        <v>10</v>
      </c>
      <c r="F42" s="11" t="s">
        <v>6</v>
      </c>
      <c r="G42" s="12">
        <v>3408124</v>
      </c>
      <c r="H42" s="21"/>
    </row>
    <row r="43" spans="1:8" ht="60" outlineLevel="2" x14ac:dyDescent="0.25">
      <c r="A43" s="8" t="s">
        <v>21</v>
      </c>
      <c r="B43" s="9"/>
      <c r="C43" s="10" t="s">
        <v>141</v>
      </c>
      <c r="D43" s="10" t="s">
        <v>77</v>
      </c>
      <c r="E43" s="11" t="s">
        <v>10</v>
      </c>
      <c r="F43" s="11" t="s">
        <v>6</v>
      </c>
      <c r="G43" s="12">
        <v>1175000</v>
      </c>
      <c r="H43" s="21"/>
    </row>
    <row r="44" spans="1:8" ht="60" outlineLevel="2" x14ac:dyDescent="0.25">
      <c r="A44" s="8" t="s">
        <v>21</v>
      </c>
      <c r="B44" s="9"/>
      <c r="C44" s="10" t="s">
        <v>142</v>
      </c>
      <c r="D44" s="10" t="s">
        <v>76</v>
      </c>
      <c r="E44" s="11" t="s">
        <v>80</v>
      </c>
      <c r="F44" s="11" t="s">
        <v>6</v>
      </c>
      <c r="G44" s="12">
        <v>15000000</v>
      </c>
      <c r="H44" s="21"/>
    </row>
    <row r="45" spans="1:8" ht="60" outlineLevel="2" x14ac:dyDescent="0.25">
      <c r="A45" s="8" t="s">
        <v>21</v>
      </c>
      <c r="B45" s="9"/>
      <c r="C45" s="10" t="s">
        <v>141</v>
      </c>
      <c r="D45" s="10" t="s">
        <v>76</v>
      </c>
      <c r="E45" s="11" t="s">
        <v>80</v>
      </c>
      <c r="F45" s="11" t="s">
        <v>6</v>
      </c>
      <c r="G45" s="12">
        <v>6185526.3200000003</v>
      </c>
      <c r="H45" s="21"/>
    </row>
    <row r="46" spans="1:8" ht="60" outlineLevel="2" x14ac:dyDescent="0.25">
      <c r="A46" s="8" t="s">
        <v>21</v>
      </c>
      <c r="B46" s="9"/>
      <c r="C46" s="10" t="s">
        <v>143</v>
      </c>
      <c r="D46" s="10" t="s">
        <v>76</v>
      </c>
      <c r="E46" s="11" t="s">
        <v>80</v>
      </c>
      <c r="F46" s="11" t="s">
        <v>6</v>
      </c>
      <c r="G46" s="12">
        <v>9112500</v>
      </c>
      <c r="H46" s="21"/>
    </row>
    <row r="47" spans="1:8" ht="75" outlineLevel="2" x14ac:dyDescent="0.25">
      <c r="A47" s="8" t="s">
        <v>21</v>
      </c>
      <c r="B47" s="9"/>
      <c r="C47" s="10" t="s">
        <v>144</v>
      </c>
      <c r="D47" s="10" t="s">
        <v>76</v>
      </c>
      <c r="E47" s="11" t="s">
        <v>80</v>
      </c>
      <c r="F47" s="11" t="s">
        <v>6</v>
      </c>
      <c r="G47" s="12">
        <v>4000000</v>
      </c>
      <c r="H47" s="21"/>
    </row>
    <row r="48" spans="1:8" ht="60" outlineLevel="2" x14ac:dyDescent="0.25">
      <c r="A48" s="8" t="s">
        <v>21</v>
      </c>
      <c r="B48" s="9"/>
      <c r="C48" s="10" t="s">
        <v>145</v>
      </c>
      <c r="D48" s="10" t="s">
        <v>76</v>
      </c>
      <c r="E48" s="11" t="s">
        <v>80</v>
      </c>
      <c r="F48" s="11" t="s">
        <v>6</v>
      </c>
      <c r="G48" s="12">
        <v>15000000</v>
      </c>
      <c r="H48" s="21"/>
    </row>
    <row r="49" spans="1:8" ht="60" outlineLevel="2" x14ac:dyDescent="0.25">
      <c r="A49" s="8" t="s">
        <v>21</v>
      </c>
      <c r="B49" s="9"/>
      <c r="C49" s="10" t="s">
        <v>146</v>
      </c>
      <c r="D49" s="10" t="s">
        <v>76</v>
      </c>
      <c r="E49" s="11" t="s">
        <v>80</v>
      </c>
      <c r="F49" s="11" t="s">
        <v>6</v>
      </c>
      <c r="G49" s="12">
        <v>5000000</v>
      </c>
      <c r="H49" s="21"/>
    </row>
    <row r="50" spans="1:8" ht="60" outlineLevel="2" x14ac:dyDescent="0.25">
      <c r="A50" s="8" t="s">
        <v>21</v>
      </c>
      <c r="B50" s="9"/>
      <c r="C50" s="10" t="s">
        <v>147</v>
      </c>
      <c r="D50" s="10" t="s">
        <v>76</v>
      </c>
      <c r="E50" s="11" t="s">
        <v>80</v>
      </c>
      <c r="F50" s="11" t="s">
        <v>6</v>
      </c>
      <c r="G50" s="12">
        <v>5000000</v>
      </c>
      <c r="H50" s="21"/>
    </row>
    <row r="51" spans="1:8" ht="60" outlineLevel="2" x14ac:dyDescent="0.25">
      <c r="A51" s="8" t="s">
        <v>21</v>
      </c>
      <c r="B51" s="9"/>
      <c r="C51" s="10" t="s">
        <v>148</v>
      </c>
      <c r="D51" s="10" t="s">
        <v>76</v>
      </c>
      <c r="E51" s="11" t="s">
        <v>80</v>
      </c>
      <c r="F51" s="11" t="s">
        <v>6</v>
      </c>
      <c r="G51" s="12">
        <v>18000000</v>
      </c>
      <c r="H51" s="21"/>
    </row>
    <row r="52" spans="1:8" ht="60" outlineLevel="2" x14ac:dyDescent="0.25">
      <c r="A52" s="8" t="s">
        <v>21</v>
      </c>
      <c r="B52" s="9"/>
      <c r="C52" s="10" t="s">
        <v>149</v>
      </c>
      <c r="D52" s="10" t="s">
        <v>76</v>
      </c>
      <c r="E52" s="11" t="s">
        <v>80</v>
      </c>
      <c r="F52" s="11" t="s">
        <v>6</v>
      </c>
      <c r="G52" s="12">
        <v>20000000</v>
      </c>
      <c r="H52" s="21"/>
    </row>
    <row r="53" spans="1:8" ht="45" outlineLevel="2" x14ac:dyDescent="0.25">
      <c r="A53" s="8" t="s">
        <v>21</v>
      </c>
      <c r="B53" s="9"/>
      <c r="C53" s="10" t="s">
        <v>150</v>
      </c>
      <c r="D53" s="10" t="s">
        <v>78</v>
      </c>
      <c r="E53" s="11" t="s">
        <v>10</v>
      </c>
      <c r="F53" s="11" t="s">
        <v>6</v>
      </c>
      <c r="G53" s="12">
        <v>9000000</v>
      </c>
      <c r="H53" s="21"/>
    </row>
    <row r="54" spans="1:8" ht="45" outlineLevel="2" x14ac:dyDescent="0.25">
      <c r="A54" s="8" t="s">
        <v>21</v>
      </c>
      <c r="B54" s="9"/>
      <c r="C54" s="10" t="s">
        <v>151</v>
      </c>
      <c r="D54" s="10" t="s">
        <v>79</v>
      </c>
      <c r="E54" s="11" t="s">
        <v>10</v>
      </c>
      <c r="F54" s="11" t="s">
        <v>6</v>
      </c>
      <c r="G54" s="12">
        <v>16000000</v>
      </c>
      <c r="H54" s="21"/>
    </row>
    <row r="55" spans="1:8" ht="60" outlineLevel="2" x14ac:dyDescent="0.25">
      <c r="A55" s="8" t="s">
        <v>21</v>
      </c>
      <c r="B55" s="9"/>
      <c r="C55" s="10" t="s">
        <v>152</v>
      </c>
      <c r="D55" s="10" t="s">
        <v>38</v>
      </c>
      <c r="E55" s="11" t="s">
        <v>26</v>
      </c>
      <c r="F55" s="11" t="s">
        <v>6</v>
      </c>
      <c r="G55" s="12">
        <v>4000000</v>
      </c>
      <c r="H55" s="21"/>
    </row>
    <row r="56" spans="1:8" ht="60" outlineLevel="2" x14ac:dyDescent="0.25">
      <c r="A56" s="8" t="s">
        <v>21</v>
      </c>
      <c r="B56" s="9"/>
      <c r="C56" s="10" t="s">
        <v>153</v>
      </c>
      <c r="D56" s="10" t="s">
        <v>38</v>
      </c>
      <c r="E56" s="11" t="s">
        <v>26</v>
      </c>
      <c r="F56" s="11" t="s">
        <v>6</v>
      </c>
      <c r="G56" s="12">
        <v>15232806.710000001</v>
      </c>
      <c r="H56" s="21"/>
    </row>
    <row r="57" spans="1:8" ht="45" outlineLevel="2" x14ac:dyDescent="0.25">
      <c r="A57" s="8" t="s">
        <v>21</v>
      </c>
      <c r="B57" s="9"/>
      <c r="C57" s="10" t="s">
        <v>154</v>
      </c>
      <c r="D57" s="10" t="s">
        <v>38</v>
      </c>
      <c r="E57" s="11" t="s">
        <v>26</v>
      </c>
      <c r="F57" s="11" t="s">
        <v>6</v>
      </c>
      <c r="G57" s="12">
        <v>20000000</v>
      </c>
      <c r="H57" s="21"/>
    </row>
    <row r="58" spans="1:8" ht="45" outlineLevel="2" x14ac:dyDescent="0.25">
      <c r="A58" s="8" t="s">
        <v>21</v>
      </c>
      <c r="B58" s="9"/>
      <c r="C58" s="10" t="s">
        <v>155</v>
      </c>
      <c r="D58" s="10" t="s">
        <v>38</v>
      </c>
      <c r="E58" s="11" t="s">
        <v>26</v>
      </c>
      <c r="F58" s="11" t="s">
        <v>6</v>
      </c>
      <c r="G58" s="12">
        <v>20000000</v>
      </c>
      <c r="H58" s="21"/>
    </row>
    <row r="59" spans="1:8" ht="45" outlineLevel="2" x14ac:dyDescent="0.25">
      <c r="A59" s="8" t="s">
        <v>21</v>
      </c>
      <c r="B59" s="9"/>
      <c r="C59" s="22" t="s">
        <v>156</v>
      </c>
      <c r="D59" s="10" t="s">
        <v>38</v>
      </c>
      <c r="E59" s="11" t="s">
        <v>26</v>
      </c>
      <c r="F59" s="11" t="s">
        <v>6</v>
      </c>
      <c r="G59" s="12">
        <v>50000000</v>
      </c>
      <c r="H59" s="21"/>
    </row>
    <row r="60" spans="1:8" ht="60" outlineLevel="2" x14ac:dyDescent="0.25">
      <c r="A60" s="27" t="s">
        <v>21</v>
      </c>
      <c r="B60" s="9"/>
      <c r="C60" s="10" t="s">
        <v>40</v>
      </c>
      <c r="D60" s="10" t="s">
        <v>41</v>
      </c>
      <c r="E60" s="11" t="s">
        <v>10</v>
      </c>
      <c r="F60" s="11" t="s">
        <v>6</v>
      </c>
      <c r="G60" s="12">
        <v>1282310.95</v>
      </c>
      <c r="H60" s="21"/>
    </row>
    <row r="61" spans="1:8" ht="60" outlineLevel="2" x14ac:dyDescent="0.25">
      <c r="A61" s="24" t="s">
        <v>21</v>
      </c>
      <c r="B61" s="9"/>
      <c r="C61" s="10" t="s">
        <v>42</v>
      </c>
      <c r="D61" s="10" t="s">
        <v>38</v>
      </c>
      <c r="E61" s="11" t="s">
        <v>26</v>
      </c>
      <c r="F61" s="11" t="s">
        <v>6</v>
      </c>
      <c r="G61" s="12">
        <v>200345.7</v>
      </c>
    </row>
    <row r="62" spans="1:8" ht="45" outlineLevel="2" x14ac:dyDescent="0.25">
      <c r="A62" s="8" t="s">
        <v>22</v>
      </c>
      <c r="B62" s="9"/>
      <c r="C62" s="10" t="s">
        <v>43</v>
      </c>
      <c r="D62" s="10" t="s">
        <v>41</v>
      </c>
      <c r="E62" s="11" t="s">
        <v>10</v>
      </c>
      <c r="F62" s="11" t="s">
        <v>6</v>
      </c>
      <c r="G62" s="12">
        <v>12138732.43</v>
      </c>
    </row>
    <row r="63" spans="1:8" ht="60" outlineLevel="2" x14ac:dyDescent="0.25">
      <c r="A63" s="8" t="s">
        <v>22</v>
      </c>
      <c r="B63" s="9"/>
      <c r="C63" s="22" t="s">
        <v>157</v>
      </c>
      <c r="D63" s="10" t="s">
        <v>76</v>
      </c>
      <c r="E63" s="11" t="s">
        <v>80</v>
      </c>
      <c r="F63" s="11" t="s">
        <v>6</v>
      </c>
      <c r="G63" s="12">
        <v>600000</v>
      </c>
    </row>
    <row r="64" spans="1:8" ht="75" outlineLevel="2" x14ac:dyDescent="0.25">
      <c r="A64" s="8" t="s">
        <v>22</v>
      </c>
      <c r="B64" s="9"/>
      <c r="C64" s="23" t="s">
        <v>158</v>
      </c>
      <c r="D64" s="10" t="s">
        <v>76</v>
      </c>
      <c r="E64" s="11" t="s">
        <v>80</v>
      </c>
      <c r="F64" s="11" t="s">
        <v>6</v>
      </c>
      <c r="G64" s="12">
        <v>600000</v>
      </c>
    </row>
    <row r="65" spans="1:7" ht="60" outlineLevel="2" x14ac:dyDescent="0.25">
      <c r="A65" s="8" t="s">
        <v>22</v>
      </c>
      <c r="B65" s="9"/>
      <c r="C65" s="23" t="s">
        <v>159</v>
      </c>
      <c r="D65" s="10" t="s">
        <v>76</v>
      </c>
      <c r="E65" s="11" t="s">
        <v>80</v>
      </c>
      <c r="F65" s="11" t="s">
        <v>6</v>
      </c>
      <c r="G65" s="12">
        <v>600000</v>
      </c>
    </row>
    <row r="66" spans="1:7" ht="60" outlineLevel="2" x14ac:dyDescent="0.25">
      <c r="A66" s="8" t="s">
        <v>22</v>
      </c>
      <c r="B66" s="9"/>
      <c r="C66" s="23" t="s">
        <v>160</v>
      </c>
      <c r="D66" s="10" t="s">
        <v>76</v>
      </c>
      <c r="E66" s="11" t="s">
        <v>80</v>
      </c>
      <c r="F66" s="11" t="s">
        <v>6</v>
      </c>
      <c r="G66" s="12">
        <v>600000</v>
      </c>
    </row>
    <row r="67" spans="1:7" ht="75" outlineLevel="2" x14ac:dyDescent="0.25">
      <c r="A67" s="8" t="s">
        <v>22</v>
      </c>
      <c r="B67" s="9"/>
      <c r="C67" s="23" t="s">
        <v>161</v>
      </c>
      <c r="D67" s="10" t="s">
        <v>76</v>
      </c>
      <c r="E67" s="11" t="s">
        <v>80</v>
      </c>
      <c r="F67" s="11" t="s">
        <v>6</v>
      </c>
      <c r="G67" s="12">
        <v>600000</v>
      </c>
    </row>
    <row r="68" spans="1:7" ht="75" outlineLevel="2" x14ac:dyDescent="0.25">
      <c r="A68" s="8" t="s">
        <v>22</v>
      </c>
      <c r="B68" s="9"/>
      <c r="C68" s="23" t="s">
        <v>162</v>
      </c>
      <c r="D68" s="10" t="s">
        <v>76</v>
      </c>
      <c r="E68" s="11" t="s">
        <v>80</v>
      </c>
      <c r="F68" s="11" t="s">
        <v>6</v>
      </c>
      <c r="G68" s="12">
        <v>600000</v>
      </c>
    </row>
    <row r="69" spans="1:7" ht="75" outlineLevel="2" x14ac:dyDescent="0.25">
      <c r="A69" s="8" t="s">
        <v>22</v>
      </c>
      <c r="B69" s="9"/>
      <c r="C69" s="23" t="s">
        <v>163</v>
      </c>
      <c r="D69" s="10" t="s">
        <v>76</v>
      </c>
      <c r="E69" s="11" t="s">
        <v>80</v>
      </c>
      <c r="F69" s="11" t="s">
        <v>6</v>
      </c>
      <c r="G69" s="12">
        <v>600000</v>
      </c>
    </row>
    <row r="70" spans="1:7" ht="60" outlineLevel="2" x14ac:dyDescent="0.25">
      <c r="A70" s="8" t="s">
        <v>22</v>
      </c>
      <c r="B70" s="9"/>
      <c r="C70" s="23" t="s">
        <v>164</v>
      </c>
      <c r="D70" s="10" t="s">
        <v>76</v>
      </c>
      <c r="E70" s="11" t="s">
        <v>80</v>
      </c>
      <c r="F70" s="11" t="s">
        <v>6</v>
      </c>
      <c r="G70" s="12">
        <v>600000</v>
      </c>
    </row>
    <row r="71" spans="1:7" ht="75" outlineLevel="2" x14ac:dyDescent="0.25">
      <c r="A71" s="8" t="s">
        <v>22</v>
      </c>
      <c r="B71" s="9"/>
      <c r="C71" s="23" t="s">
        <v>165</v>
      </c>
      <c r="D71" s="10" t="s">
        <v>76</v>
      </c>
      <c r="E71" s="11" t="s">
        <v>80</v>
      </c>
      <c r="F71" s="11" t="s">
        <v>6</v>
      </c>
      <c r="G71" s="12">
        <v>800000</v>
      </c>
    </row>
    <row r="72" spans="1:7" ht="75" outlineLevel="2" x14ac:dyDescent="0.25">
      <c r="A72" s="8" t="s">
        <v>22</v>
      </c>
      <c r="B72" s="9"/>
      <c r="C72" s="23" t="s">
        <v>166</v>
      </c>
      <c r="D72" s="10" t="s">
        <v>76</v>
      </c>
      <c r="E72" s="11" t="s">
        <v>80</v>
      </c>
      <c r="F72" s="11" t="s">
        <v>6</v>
      </c>
      <c r="G72" s="12">
        <v>800000</v>
      </c>
    </row>
    <row r="73" spans="1:7" ht="75" outlineLevel="2" x14ac:dyDescent="0.25">
      <c r="A73" s="8" t="s">
        <v>22</v>
      </c>
      <c r="B73" s="9"/>
      <c r="C73" s="23" t="s">
        <v>167</v>
      </c>
      <c r="D73" s="10" t="s">
        <v>76</v>
      </c>
      <c r="E73" s="11" t="s">
        <v>80</v>
      </c>
      <c r="F73" s="11" t="s">
        <v>6</v>
      </c>
      <c r="G73" s="12">
        <v>600000</v>
      </c>
    </row>
    <row r="74" spans="1:7" ht="75" outlineLevel="2" x14ac:dyDescent="0.25">
      <c r="A74" s="8" t="s">
        <v>22</v>
      </c>
      <c r="B74" s="9"/>
      <c r="C74" s="23" t="s">
        <v>168</v>
      </c>
      <c r="D74" s="10" t="s">
        <v>76</v>
      </c>
      <c r="E74" s="11" t="s">
        <v>80</v>
      </c>
      <c r="F74" s="11" t="s">
        <v>6</v>
      </c>
      <c r="G74" s="12">
        <v>600000</v>
      </c>
    </row>
    <row r="75" spans="1:7" ht="75" outlineLevel="2" x14ac:dyDescent="0.25">
      <c r="A75" s="8" t="s">
        <v>22</v>
      </c>
      <c r="B75" s="9"/>
      <c r="C75" s="23" t="s">
        <v>169</v>
      </c>
      <c r="D75" s="10" t="s">
        <v>76</v>
      </c>
      <c r="E75" s="11" t="s">
        <v>80</v>
      </c>
      <c r="F75" s="11" t="s">
        <v>6</v>
      </c>
      <c r="G75" s="12">
        <v>2000000</v>
      </c>
    </row>
    <row r="76" spans="1:7" ht="75" outlineLevel="2" x14ac:dyDescent="0.25">
      <c r="A76" s="8" t="s">
        <v>22</v>
      </c>
      <c r="B76" s="9"/>
      <c r="C76" s="23" t="s">
        <v>170</v>
      </c>
      <c r="D76" s="10" t="s">
        <v>76</v>
      </c>
      <c r="E76" s="11" t="s">
        <v>80</v>
      </c>
      <c r="F76" s="11" t="s">
        <v>6</v>
      </c>
      <c r="G76" s="12">
        <v>1750000</v>
      </c>
    </row>
    <row r="77" spans="1:7" ht="60" outlineLevel="2" x14ac:dyDescent="0.25">
      <c r="A77" s="8" t="s">
        <v>22</v>
      </c>
      <c r="B77" s="9"/>
      <c r="C77" s="23" t="s">
        <v>171</v>
      </c>
      <c r="D77" s="10" t="s">
        <v>76</v>
      </c>
      <c r="E77" s="11" t="s">
        <v>80</v>
      </c>
      <c r="F77" s="11" t="s">
        <v>6</v>
      </c>
      <c r="G77" s="12">
        <v>600000</v>
      </c>
    </row>
    <row r="78" spans="1:7" ht="60" outlineLevel="2" x14ac:dyDescent="0.25">
      <c r="A78" s="8" t="s">
        <v>22</v>
      </c>
      <c r="B78" s="9"/>
      <c r="C78" s="23" t="s">
        <v>172</v>
      </c>
      <c r="D78" s="10" t="s">
        <v>76</v>
      </c>
      <c r="E78" s="11" t="s">
        <v>80</v>
      </c>
      <c r="F78" s="11" t="s">
        <v>6</v>
      </c>
      <c r="G78" s="12">
        <v>600000</v>
      </c>
    </row>
    <row r="79" spans="1:7" ht="45" outlineLevel="2" x14ac:dyDescent="0.25">
      <c r="A79" s="8">
        <v>38000</v>
      </c>
      <c r="B79" s="9"/>
      <c r="C79" s="10" t="s">
        <v>173</v>
      </c>
      <c r="D79" s="10" t="s">
        <v>38</v>
      </c>
      <c r="E79" s="11" t="s">
        <v>26</v>
      </c>
      <c r="F79" s="11" t="s">
        <v>6</v>
      </c>
      <c r="G79" s="12">
        <v>39139145</v>
      </c>
    </row>
    <row r="80" spans="1:7" ht="45" outlineLevel="2" x14ac:dyDescent="0.25">
      <c r="A80" s="8">
        <v>38000</v>
      </c>
      <c r="B80" s="9"/>
      <c r="C80" s="10" t="s">
        <v>174</v>
      </c>
      <c r="D80" s="10" t="s">
        <v>38</v>
      </c>
      <c r="E80" s="11" t="s">
        <v>26</v>
      </c>
      <c r="F80" s="11" t="s">
        <v>6</v>
      </c>
      <c r="G80" s="12">
        <v>637499</v>
      </c>
    </row>
    <row r="81" spans="1:7" ht="45" outlineLevel="2" x14ac:dyDescent="0.25">
      <c r="A81" s="27">
        <v>23000</v>
      </c>
      <c r="B81" s="28"/>
      <c r="C81" s="23" t="s">
        <v>54</v>
      </c>
      <c r="D81" s="23" t="s">
        <v>56</v>
      </c>
      <c r="E81" s="23" t="s">
        <v>55</v>
      </c>
      <c r="F81" s="23" t="s">
        <v>6</v>
      </c>
      <c r="G81" s="29">
        <v>968749986</v>
      </c>
    </row>
    <row r="82" spans="1:7" outlineLevel="2" x14ac:dyDescent="0.25">
      <c r="A82" s="14"/>
      <c r="B82" s="14"/>
      <c r="C82" s="14"/>
      <c r="D82" s="14"/>
      <c r="E82" s="14"/>
      <c r="F82" s="15" t="s">
        <v>29</v>
      </c>
      <c r="G82" s="16">
        <f>SUM(G25:G81)</f>
        <v>1365205439.8199999</v>
      </c>
    </row>
    <row r="83" spans="1:7" ht="45" outlineLevel="2" x14ac:dyDescent="0.25">
      <c r="A83" s="8">
        <v>38000</v>
      </c>
      <c r="B83" s="28"/>
      <c r="C83" s="23" t="s">
        <v>186</v>
      </c>
      <c r="D83" s="10" t="s">
        <v>38</v>
      </c>
      <c r="E83" s="11" t="s">
        <v>26</v>
      </c>
      <c r="F83" s="23" t="s">
        <v>187</v>
      </c>
      <c r="G83" s="29">
        <v>770198.53</v>
      </c>
    </row>
    <row r="84" spans="1:7" outlineLevel="2" x14ac:dyDescent="0.25">
      <c r="A84" s="14"/>
      <c r="B84" s="14"/>
      <c r="C84" s="14"/>
      <c r="D84" s="14"/>
      <c r="E84" s="14"/>
      <c r="F84" s="15" t="s">
        <v>188</v>
      </c>
      <c r="G84" s="16">
        <f>G83</f>
        <v>770198.53</v>
      </c>
    </row>
    <row r="85" spans="1:7" ht="45" outlineLevel="2" x14ac:dyDescent="0.25">
      <c r="A85" s="8">
        <v>38000</v>
      </c>
      <c r="B85" s="28"/>
      <c r="C85" s="23" t="s">
        <v>205</v>
      </c>
      <c r="D85" s="10" t="s">
        <v>38</v>
      </c>
      <c r="E85" s="11" t="s">
        <v>26</v>
      </c>
      <c r="F85" s="23" t="s">
        <v>206</v>
      </c>
      <c r="G85" s="29">
        <v>1000000</v>
      </c>
    </row>
    <row r="86" spans="1:7" outlineLevel="2" x14ac:dyDescent="0.25">
      <c r="A86" s="14"/>
      <c r="B86" s="14"/>
      <c r="C86" s="14"/>
      <c r="D86" s="14"/>
      <c r="E86" s="14"/>
      <c r="F86" s="15" t="s">
        <v>207</v>
      </c>
      <c r="G86" s="16">
        <f>G85</f>
        <v>1000000</v>
      </c>
    </row>
    <row r="87" spans="1:7" ht="45" outlineLevel="2" x14ac:dyDescent="0.25">
      <c r="A87" s="8" t="s">
        <v>13</v>
      </c>
      <c r="B87" s="14"/>
      <c r="C87" s="23" t="s">
        <v>89</v>
      </c>
      <c r="D87" s="10" t="s">
        <v>38</v>
      </c>
      <c r="E87" s="11" t="s">
        <v>26</v>
      </c>
      <c r="F87" s="11" t="s">
        <v>92</v>
      </c>
      <c r="G87" s="12">
        <v>2371863.65</v>
      </c>
    </row>
    <row r="88" spans="1:7" ht="45" outlineLevel="2" x14ac:dyDescent="0.25">
      <c r="A88" s="8" t="s">
        <v>13</v>
      </c>
      <c r="B88" s="14"/>
      <c r="C88" s="23" t="s">
        <v>90</v>
      </c>
      <c r="D88" s="10" t="s">
        <v>38</v>
      </c>
      <c r="E88" s="11" t="s">
        <v>26</v>
      </c>
      <c r="F88" s="11" t="s">
        <v>92</v>
      </c>
      <c r="G88" s="12">
        <v>3262223.98</v>
      </c>
    </row>
    <row r="89" spans="1:7" outlineLevel="2" x14ac:dyDescent="0.25">
      <c r="A89" s="14"/>
      <c r="B89" s="14"/>
      <c r="C89" s="14"/>
      <c r="D89" s="14"/>
      <c r="E89" s="14"/>
      <c r="F89" s="15" t="s">
        <v>91</v>
      </c>
      <c r="G89" s="16">
        <f>SUM(G87:G88)</f>
        <v>5634087.6299999999</v>
      </c>
    </row>
    <row r="90" spans="1:7" ht="45" outlineLevel="1" x14ac:dyDescent="0.25">
      <c r="A90" s="8" t="s">
        <v>13</v>
      </c>
      <c r="B90" s="9"/>
      <c r="C90" s="10" t="s">
        <v>44</v>
      </c>
      <c r="D90" s="10" t="s">
        <v>45</v>
      </c>
      <c r="E90" s="11" t="s">
        <v>47</v>
      </c>
      <c r="F90" s="11" t="s">
        <v>11</v>
      </c>
      <c r="G90" s="12">
        <v>11105164.58</v>
      </c>
    </row>
    <row r="91" spans="1:7" ht="45" outlineLevel="2" x14ac:dyDescent="0.25">
      <c r="A91" s="8" t="s">
        <v>13</v>
      </c>
      <c r="B91" s="9"/>
      <c r="C91" s="23" t="s">
        <v>64</v>
      </c>
      <c r="D91" s="10" t="s">
        <v>38</v>
      </c>
      <c r="E91" s="11" t="s">
        <v>26</v>
      </c>
      <c r="F91" s="11" t="s">
        <v>11</v>
      </c>
      <c r="G91" s="12">
        <v>451095.14</v>
      </c>
    </row>
    <row r="92" spans="1:7" ht="60" outlineLevel="2" x14ac:dyDescent="0.25">
      <c r="A92" s="8" t="s">
        <v>13</v>
      </c>
      <c r="B92" s="9"/>
      <c r="C92" s="10" t="s">
        <v>70</v>
      </c>
      <c r="D92" s="10" t="s">
        <v>38</v>
      </c>
      <c r="E92" s="11" t="s">
        <v>26</v>
      </c>
      <c r="F92" s="11" t="s">
        <v>11</v>
      </c>
      <c r="G92" s="12">
        <v>445605.09</v>
      </c>
    </row>
    <row r="93" spans="1:7" ht="30" outlineLevel="2" x14ac:dyDescent="0.25">
      <c r="A93" s="8" t="s">
        <v>13</v>
      </c>
      <c r="B93" s="9"/>
      <c r="C93" s="23" t="s">
        <v>121</v>
      </c>
      <c r="D93" s="10" t="s">
        <v>38</v>
      </c>
      <c r="E93" s="11" t="s">
        <v>26</v>
      </c>
      <c r="F93" s="11" t="s">
        <v>11</v>
      </c>
      <c r="G93" s="12">
        <v>3743904.18</v>
      </c>
    </row>
    <row r="94" spans="1:7" ht="30" outlineLevel="2" x14ac:dyDescent="0.25">
      <c r="A94" s="8" t="s">
        <v>13</v>
      </c>
      <c r="B94" s="9"/>
      <c r="C94" s="23" t="s">
        <v>122</v>
      </c>
      <c r="D94" s="10" t="s">
        <v>38</v>
      </c>
      <c r="E94" s="11" t="s">
        <v>26</v>
      </c>
      <c r="F94" s="11" t="s">
        <v>11</v>
      </c>
      <c r="G94" s="12">
        <v>5064221.84</v>
      </c>
    </row>
    <row r="95" spans="1:7" ht="30" outlineLevel="2" x14ac:dyDescent="0.25">
      <c r="A95" s="8" t="s">
        <v>13</v>
      </c>
      <c r="B95" s="9"/>
      <c r="C95" s="10" t="s">
        <v>46</v>
      </c>
      <c r="D95" s="10" t="s">
        <v>38</v>
      </c>
      <c r="E95" s="11" t="s">
        <v>26</v>
      </c>
      <c r="F95" s="11" t="s">
        <v>11</v>
      </c>
      <c r="G95" s="12">
        <v>8081066.1100000003</v>
      </c>
    </row>
    <row r="96" spans="1:7" ht="30" outlineLevel="2" x14ac:dyDescent="0.25">
      <c r="A96" s="8" t="s">
        <v>13</v>
      </c>
      <c r="B96" s="9"/>
      <c r="C96" s="10" t="s">
        <v>16</v>
      </c>
      <c r="D96" s="10" t="s">
        <v>38</v>
      </c>
      <c r="E96" s="11" t="s">
        <v>26</v>
      </c>
      <c r="F96" s="11" t="s">
        <v>11</v>
      </c>
      <c r="G96" s="12">
        <v>4572973.13</v>
      </c>
    </row>
    <row r="97" spans="1:7" outlineLevel="1" x14ac:dyDescent="0.25">
      <c r="A97" s="14"/>
      <c r="B97" s="14"/>
      <c r="C97" s="14"/>
      <c r="D97" s="14"/>
      <c r="E97" s="14"/>
      <c r="F97" s="15" t="s">
        <v>30</v>
      </c>
      <c r="G97" s="16">
        <f>SUM(G90:G96)</f>
        <v>33464030.069999997</v>
      </c>
    </row>
    <row r="98" spans="1:7" ht="75" outlineLevel="2" x14ac:dyDescent="0.25">
      <c r="A98" s="8">
        <v>38000</v>
      </c>
      <c r="B98" s="9"/>
      <c r="C98" s="20" t="s">
        <v>198</v>
      </c>
      <c r="D98" s="10" t="s">
        <v>38</v>
      </c>
      <c r="E98" s="11" t="s">
        <v>26</v>
      </c>
      <c r="F98" s="11" t="s">
        <v>199</v>
      </c>
      <c r="G98" s="12">
        <v>2323986.66</v>
      </c>
    </row>
    <row r="99" spans="1:7" ht="45" outlineLevel="2" x14ac:dyDescent="0.25">
      <c r="A99" s="8">
        <v>38000</v>
      </c>
      <c r="B99" s="9"/>
      <c r="C99" s="10" t="s">
        <v>208</v>
      </c>
      <c r="D99" s="10" t="s">
        <v>38</v>
      </c>
      <c r="E99" s="11" t="s">
        <v>26</v>
      </c>
      <c r="F99" s="11" t="s">
        <v>199</v>
      </c>
      <c r="G99" s="12">
        <v>5300000</v>
      </c>
    </row>
    <row r="100" spans="1:7" ht="45" outlineLevel="2" x14ac:dyDescent="0.25">
      <c r="A100" s="8">
        <v>38000</v>
      </c>
      <c r="B100" s="9"/>
      <c r="C100" s="10" t="s">
        <v>201</v>
      </c>
      <c r="D100" s="10" t="s">
        <v>38</v>
      </c>
      <c r="E100" s="11" t="s">
        <v>26</v>
      </c>
      <c r="F100" s="11" t="s">
        <v>199</v>
      </c>
      <c r="G100" s="12">
        <v>1266597</v>
      </c>
    </row>
    <row r="101" spans="1:7" outlineLevel="1" x14ac:dyDescent="0.25">
      <c r="A101" s="14"/>
      <c r="B101" s="14"/>
      <c r="C101" s="14"/>
      <c r="D101" s="14"/>
      <c r="E101" s="14"/>
      <c r="F101" s="15" t="s">
        <v>200</v>
      </c>
      <c r="G101" s="16">
        <f>SUM(G98:G100)</f>
        <v>8890583.6600000001</v>
      </c>
    </row>
    <row r="102" spans="1:7" ht="45" outlineLevel="2" x14ac:dyDescent="0.25">
      <c r="A102" s="8">
        <v>38000</v>
      </c>
      <c r="B102" s="9"/>
      <c r="C102" s="10" t="s">
        <v>209</v>
      </c>
      <c r="D102" s="10" t="s">
        <v>38</v>
      </c>
      <c r="E102" s="11" t="s">
        <v>26</v>
      </c>
      <c r="F102" s="11" t="s">
        <v>210</v>
      </c>
      <c r="G102" s="12">
        <v>30763600</v>
      </c>
    </row>
    <row r="103" spans="1:7" outlineLevel="1" x14ac:dyDescent="0.25">
      <c r="A103" s="14"/>
      <c r="B103" s="14"/>
      <c r="C103" s="14"/>
      <c r="D103" s="14"/>
      <c r="E103" s="14"/>
      <c r="F103" s="15" t="s">
        <v>211</v>
      </c>
      <c r="G103" s="16">
        <f>SUM(G102)</f>
        <v>30763600</v>
      </c>
    </row>
    <row r="104" spans="1:7" ht="75" outlineLevel="2" x14ac:dyDescent="0.25">
      <c r="A104" s="8">
        <v>38000</v>
      </c>
      <c r="B104" s="9"/>
      <c r="C104" s="10" t="s">
        <v>216</v>
      </c>
      <c r="D104" s="10" t="s">
        <v>38</v>
      </c>
      <c r="E104" s="11" t="s">
        <v>26</v>
      </c>
      <c r="F104" s="11" t="s">
        <v>217</v>
      </c>
      <c r="G104" s="12">
        <v>2631331.81</v>
      </c>
    </row>
    <row r="105" spans="1:7" outlineLevel="1" x14ac:dyDescent="0.25">
      <c r="A105" s="14"/>
      <c r="B105" s="14"/>
      <c r="C105" s="14"/>
      <c r="D105" s="14"/>
      <c r="E105" s="14"/>
      <c r="F105" s="15" t="s">
        <v>218</v>
      </c>
      <c r="G105" s="16">
        <f>SUM(G104)</f>
        <v>2631331.81</v>
      </c>
    </row>
    <row r="106" spans="1:7" ht="30" outlineLevel="2" x14ac:dyDescent="0.25">
      <c r="A106" s="8" t="s">
        <v>13</v>
      </c>
      <c r="B106" s="9"/>
      <c r="C106" s="20" t="s">
        <v>110</v>
      </c>
      <c r="D106" s="10" t="s">
        <v>38</v>
      </c>
      <c r="E106" s="11" t="s">
        <v>26</v>
      </c>
      <c r="F106" s="11" t="s">
        <v>111</v>
      </c>
      <c r="G106" s="12">
        <v>5689995.0300000003</v>
      </c>
    </row>
    <row r="107" spans="1:7" ht="60" outlineLevel="2" x14ac:dyDescent="0.25">
      <c r="A107" s="8">
        <v>38000</v>
      </c>
      <c r="B107" s="9"/>
      <c r="C107" s="10" t="s">
        <v>212</v>
      </c>
      <c r="D107" s="10" t="s">
        <v>38</v>
      </c>
      <c r="E107" s="11" t="s">
        <v>26</v>
      </c>
      <c r="F107" s="11" t="s">
        <v>111</v>
      </c>
      <c r="G107" s="12">
        <v>4917690.95</v>
      </c>
    </row>
    <row r="108" spans="1:7" outlineLevel="1" x14ac:dyDescent="0.25">
      <c r="A108" s="14"/>
      <c r="B108" s="14"/>
      <c r="C108" s="14"/>
      <c r="D108" s="14"/>
      <c r="E108" s="14"/>
      <c r="F108" s="15" t="s">
        <v>112</v>
      </c>
      <c r="G108" s="16">
        <f>SUM(G106:G107)</f>
        <v>10607685.98</v>
      </c>
    </row>
    <row r="109" spans="1:7" ht="45" outlineLevel="2" x14ac:dyDescent="0.25">
      <c r="A109" s="8">
        <v>38000</v>
      </c>
      <c r="B109" s="9"/>
      <c r="C109" s="10" t="s">
        <v>213</v>
      </c>
      <c r="D109" s="10" t="s">
        <v>38</v>
      </c>
      <c r="E109" s="11" t="s">
        <v>26</v>
      </c>
      <c r="F109" s="11" t="s">
        <v>214</v>
      </c>
      <c r="G109" s="12">
        <v>1696245.7</v>
      </c>
    </row>
    <row r="110" spans="1:7" outlineLevel="1" x14ac:dyDescent="0.25">
      <c r="A110" s="14"/>
      <c r="B110" s="14"/>
      <c r="C110" s="14"/>
      <c r="D110" s="14"/>
      <c r="E110" s="14"/>
      <c r="F110" s="15" t="s">
        <v>215</v>
      </c>
      <c r="G110" s="16">
        <f>SUM(G109)</f>
        <v>1696245.7</v>
      </c>
    </row>
    <row r="111" spans="1:7" ht="60" outlineLevel="2" x14ac:dyDescent="0.25">
      <c r="A111" s="8" t="s">
        <v>13</v>
      </c>
      <c r="B111" s="9"/>
      <c r="C111" s="10" t="s">
        <v>113</v>
      </c>
      <c r="D111" s="10" t="s">
        <v>38</v>
      </c>
      <c r="E111" s="11" t="s">
        <v>26</v>
      </c>
      <c r="F111" s="11" t="s">
        <v>114</v>
      </c>
      <c r="G111" s="12">
        <v>358579.20000000001</v>
      </c>
    </row>
    <row r="112" spans="1:7" ht="45" outlineLevel="2" x14ac:dyDescent="0.25">
      <c r="A112" s="8">
        <v>38000</v>
      </c>
      <c r="B112" s="9"/>
      <c r="C112" s="10" t="s">
        <v>181</v>
      </c>
      <c r="D112" s="10" t="s">
        <v>38</v>
      </c>
      <c r="E112" s="11" t="s">
        <v>26</v>
      </c>
      <c r="F112" s="11" t="s">
        <v>114</v>
      </c>
      <c r="G112" s="12">
        <v>109026.36</v>
      </c>
    </row>
    <row r="113" spans="1:7" ht="60" outlineLevel="2" x14ac:dyDescent="0.25">
      <c r="A113" s="8">
        <v>38000</v>
      </c>
      <c r="B113" s="9"/>
      <c r="C113" s="10" t="s">
        <v>182</v>
      </c>
      <c r="D113" s="10" t="s">
        <v>38</v>
      </c>
      <c r="E113" s="11" t="s">
        <v>26</v>
      </c>
      <c r="F113" s="11" t="s">
        <v>114</v>
      </c>
      <c r="G113" s="12">
        <v>801606.44</v>
      </c>
    </row>
    <row r="114" spans="1:7" outlineLevel="1" x14ac:dyDescent="0.25">
      <c r="A114" s="14"/>
      <c r="B114" s="14"/>
      <c r="C114" s="14"/>
      <c r="D114" s="14"/>
      <c r="E114" s="14"/>
      <c r="F114" s="15" t="s">
        <v>115</v>
      </c>
      <c r="G114" s="16">
        <f>SUM(G111:G113)</f>
        <v>1269212</v>
      </c>
    </row>
    <row r="115" spans="1:7" ht="60" outlineLevel="1" x14ac:dyDescent="0.25">
      <c r="A115" s="8">
        <v>38000</v>
      </c>
      <c r="B115" s="14"/>
      <c r="C115" s="10" t="s">
        <v>219</v>
      </c>
      <c r="D115" s="10" t="s">
        <v>38</v>
      </c>
      <c r="E115" s="11" t="s">
        <v>26</v>
      </c>
      <c r="F115" s="11" t="s">
        <v>220</v>
      </c>
      <c r="G115" s="12">
        <v>1114016.82</v>
      </c>
    </row>
    <row r="116" spans="1:7" ht="45" outlineLevel="1" x14ac:dyDescent="0.25">
      <c r="A116" s="8">
        <v>38000</v>
      </c>
      <c r="B116" s="14"/>
      <c r="C116" s="10" t="s">
        <v>222</v>
      </c>
      <c r="D116" s="10" t="s">
        <v>38</v>
      </c>
      <c r="E116" s="11" t="s">
        <v>26</v>
      </c>
      <c r="F116" s="11" t="s">
        <v>220</v>
      </c>
      <c r="G116" s="12">
        <v>426910.1</v>
      </c>
    </row>
    <row r="117" spans="1:7" outlineLevel="1" x14ac:dyDescent="0.25">
      <c r="A117" s="14"/>
      <c r="B117" s="14"/>
      <c r="C117" s="14"/>
      <c r="D117" s="14"/>
      <c r="E117" s="14"/>
      <c r="F117" s="15" t="s">
        <v>221</v>
      </c>
      <c r="G117" s="16">
        <f>SUM(G115:G116)</f>
        <v>1540926.92</v>
      </c>
    </row>
    <row r="118" spans="1:7" ht="75" outlineLevel="1" x14ac:dyDescent="0.25">
      <c r="A118" s="8" t="s">
        <v>13</v>
      </c>
      <c r="B118" s="14"/>
      <c r="C118" s="25" t="s">
        <v>93</v>
      </c>
      <c r="D118" s="10" t="s">
        <v>38</v>
      </c>
      <c r="E118" s="11" t="s">
        <v>26</v>
      </c>
      <c r="F118" s="11" t="s">
        <v>94</v>
      </c>
      <c r="G118" s="12">
        <v>4730500.42</v>
      </c>
    </row>
    <row r="119" spans="1:7" ht="45" outlineLevel="1" x14ac:dyDescent="0.25">
      <c r="A119" s="8" t="s">
        <v>13</v>
      </c>
      <c r="B119" s="14"/>
      <c r="C119" s="25" t="s">
        <v>95</v>
      </c>
      <c r="D119" s="10" t="s">
        <v>38</v>
      </c>
      <c r="E119" s="11" t="s">
        <v>26</v>
      </c>
      <c r="F119" s="11" t="s">
        <v>94</v>
      </c>
      <c r="G119" s="12">
        <v>4304883.0199999996</v>
      </c>
    </row>
    <row r="120" spans="1:7" ht="30" outlineLevel="1" x14ac:dyDescent="0.25">
      <c r="A120" s="8" t="s">
        <v>13</v>
      </c>
      <c r="B120" s="14"/>
      <c r="C120" s="25" t="s">
        <v>97</v>
      </c>
      <c r="D120" s="10" t="s">
        <v>38</v>
      </c>
      <c r="E120" s="11" t="s">
        <v>26</v>
      </c>
      <c r="F120" s="11" t="s">
        <v>94</v>
      </c>
      <c r="G120" s="12">
        <v>2907279.84</v>
      </c>
    </row>
    <row r="121" spans="1:7" ht="30" outlineLevel="1" x14ac:dyDescent="0.25">
      <c r="A121" s="8" t="s">
        <v>13</v>
      </c>
      <c r="B121" s="14"/>
      <c r="C121" s="25" t="s">
        <v>98</v>
      </c>
      <c r="D121" s="10" t="s">
        <v>38</v>
      </c>
      <c r="E121" s="11" t="s">
        <v>26</v>
      </c>
      <c r="F121" s="11" t="s">
        <v>94</v>
      </c>
      <c r="G121" s="12">
        <v>5597668.8899999997</v>
      </c>
    </row>
    <row r="122" spans="1:7" outlineLevel="1" x14ac:dyDescent="0.25">
      <c r="A122" s="14"/>
      <c r="B122" s="14"/>
      <c r="C122" s="14"/>
      <c r="D122" s="14"/>
      <c r="E122" s="14"/>
      <c r="F122" s="15" t="s">
        <v>96</v>
      </c>
      <c r="G122" s="16">
        <f>SUM(G118:G121)</f>
        <v>17540332.169999998</v>
      </c>
    </row>
    <row r="123" spans="1:7" ht="30" outlineLevel="2" x14ac:dyDescent="0.25">
      <c r="A123" s="8">
        <v>38000</v>
      </c>
      <c r="B123" s="9"/>
      <c r="C123" s="10" t="s">
        <v>189</v>
      </c>
      <c r="D123" s="10" t="s">
        <v>38</v>
      </c>
      <c r="E123" s="11" t="s">
        <v>26</v>
      </c>
      <c r="F123" s="11" t="s">
        <v>190</v>
      </c>
      <c r="G123" s="12">
        <v>7996321</v>
      </c>
    </row>
    <row r="124" spans="1:7" outlineLevel="1" x14ac:dyDescent="0.25">
      <c r="A124" s="14"/>
      <c r="B124" s="14"/>
      <c r="C124" s="14"/>
      <c r="D124" s="14"/>
      <c r="E124" s="14"/>
      <c r="F124" s="15" t="s">
        <v>191</v>
      </c>
      <c r="G124" s="16">
        <f>G123</f>
        <v>7996321</v>
      </c>
    </row>
    <row r="125" spans="1:7" ht="45" outlineLevel="2" x14ac:dyDescent="0.25">
      <c r="A125" s="8" t="s">
        <v>13</v>
      </c>
      <c r="B125" s="9"/>
      <c r="C125" s="10" t="s">
        <v>87</v>
      </c>
      <c r="D125" s="10" t="s">
        <v>38</v>
      </c>
      <c r="E125" s="11" t="s">
        <v>26</v>
      </c>
      <c r="F125" s="11" t="s">
        <v>88</v>
      </c>
      <c r="G125" s="12">
        <v>3751707.72</v>
      </c>
    </row>
    <row r="126" spans="1:7" ht="45" outlineLevel="2" x14ac:dyDescent="0.25">
      <c r="A126" s="8" t="s">
        <v>13</v>
      </c>
      <c r="B126" s="9"/>
      <c r="C126" s="10" t="s">
        <v>123</v>
      </c>
      <c r="D126" s="10" t="s">
        <v>38</v>
      </c>
      <c r="E126" s="11" t="s">
        <v>26</v>
      </c>
      <c r="F126" s="11" t="s">
        <v>88</v>
      </c>
      <c r="G126" s="12">
        <v>4542756.54</v>
      </c>
    </row>
    <row r="127" spans="1:7" outlineLevel="1" x14ac:dyDescent="0.25">
      <c r="A127" s="14"/>
      <c r="B127" s="14"/>
      <c r="C127" s="14"/>
      <c r="D127" s="14"/>
      <c r="E127" s="14"/>
      <c r="F127" s="15" t="s">
        <v>86</v>
      </c>
      <c r="G127" s="16">
        <f>SUM(G125:G126)</f>
        <v>8294464.2599999998</v>
      </c>
    </row>
    <row r="128" spans="1:7" ht="30" outlineLevel="2" x14ac:dyDescent="0.25">
      <c r="A128" s="8">
        <v>38000</v>
      </c>
      <c r="B128" s="9"/>
      <c r="C128" s="10" t="s">
        <v>223</v>
      </c>
      <c r="D128" s="10" t="s">
        <v>38</v>
      </c>
      <c r="E128" s="11" t="s">
        <v>26</v>
      </c>
      <c r="F128" s="11" t="s">
        <v>224</v>
      </c>
      <c r="G128" s="12">
        <v>1142708.02</v>
      </c>
    </row>
    <row r="129" spans="1:7" outlineLevel="1" x14ac:dyDescent="0.25">
      <c r="A129" s="14"/>
      <c r="B129" s="14"/>
      <c r="C129" s="14"/>
      <c r="D129" s="14"/>
      <c r="E129" s="14"/>
      <c r="F129" s="15" t="s">
        <v>225</v>
      </c>
      <c r="G129" s="16">
        <f>G128</f>
        <v>1142708.02</v>
      </c>
    </row>
    <row r="130" spans="1:7" ht="30" outlineLevel="2" x14ac:dyDescent="0.25">
      <c r="A130" s="8" t="s">
        <v>13</v>
      </c>
      <c r="B130" s="9"/>
      <c r="C130" s="10" t="s">
        <v>17</v>
      </c>
      <c r="D130" s="10" t="s">
        <v>38</v>
      </c>
      <c r="E130" s="11" t="s">
        <v>26</v>
      </c>
      <c r="F130" s="11" t="s">
        <v>12</v>
      </c>
      <c r="G130" s="12">
        <v>4322655.92</v>
      </c>
    </row>
    <row r="131" spans="1:7" ht="30" outlineLevel="2" x14ac:dyDescent="0.25">
      <c r="A131" s="8" t="s">
        <v>13</v>
      </c>
      <c r="B131" s="9"/>
      <c r="C131" s="10" t="s">
        <v>120</v>
      </c>
      <c r="D131" s="10" t="s">
        <v>38</v>
      </c>
      <c r="E131" s="11" t="s">
        <v>26</v>
      </c>
      <c r="F131" s="11" t="s">
        <v>12</v>
      </c>
      <c r="G131" s="12">
        <v>2193469.62</v>
      </c>
    </row>
    <row r="132" spans="1:7" ht="30" outlineLevel="2" x14ac:dyDescent="0.25">
      <c r="A132" s="8" t="s">
        <v>13</v>
      </c>
      <c r="B132" s="9"/>
      <c r="C132" s="10" t="s">
        <v>118</v>
      </c>
      <c r="D132" s="10" t="s">
        <v>38</v>
      </c>
      <c r="E132" s="11" t="s">
        <v>26</v>
      </c>
      <c r="F132" s="11" t="s">
        <v>12</v>
      </c>
      <c r="G132" s="12">
        <v>2001303.01</v>
      </c>
    </row>
    <row r="133" spans="1:7" ht="30" outlineLevel="2" x14ac:dyDescent="0.25">
      <c r="A133" s="8" t="s">
        <v>13</v>
      </c>
      <c r="B133" s="9"/>
      <c r="C133" s="10" t="s">
        <v>119</v>
      </c>
      <c r="D133" s="10" t="s">
        <v>38</v>
      </c>
      <c r="E133" s="11" t="s">
        <v>26</v>
      </c>
      <c r="F133" s="11" t="s">
        <v>12</v>
      </c>
      <c r="G133" s="12">
        <v>1308742.3</v>
      </c>
    </row>
    <row r="134" spans="1:7" outlineLevel="1" x14ac:dyDescent="0.25">
      <c r="A134" s="14"/>
      <c r="B134" s="14"/>
      <c r="C134" s="14"/>
      <c r="D134" s="14"/>
      <c r="E134" s="14"/>
      <c r="F134" s="15" t="s">
        <v>31</v>
      </c>
      <c r="G134" s="16">
        <f>SUM(G130:G133)</f>
        <v>9826170.8500000015</v>
      </c>
    </row>
    <row r="135" spans="1:7" ht="60" outlineLevel="2" x14ac:dyDescent="0.25">
      <c r="A135" s="8" t="s">
        <v>13</v>
      </c>
      <c r="B135" s="9"/>
      <c r="C135" s="10" t="s">
        <v>84</v>
      </c>
      <c r="D135" s="10" t="s">
        <v>38</v>
      </c>
      <c r="E135" s="11" t="s">
        <v>26</v>
      </c>
      <c r="F135" s="11" t="s">
        <v>85</v>
      </c>
      <c r="G135" s="12">
        <v>225077.54</v>
      </c>
    </row>
    <row r="136" spans="1:7" outlineLevel="1" x14ac:dyDescent="0.25">
      <c r="A136" s="14"/>
      <c r="B136" s="14"/>
      <c r="C136" s="14"/>
      <c r="D136" s="14"/>
      <c r="E136" s="14"/>
      <c r="F136" s="15" t="s">
        <v>83</v>
      </c>
      <c r="G136" s="16">
        <v>225078</v>
      </c>
    </row>
    <row r="137" spans="1:7" ht="30" outlineLevel="2" x14ac:dyDescent="0.25">
      <c r="A137" s="8" t="s">
        <v>13</v>
      </c>
      <c r="B137" s="9"/>
      <c r="C137" s="10" t="s">
        <v>82</v>
      </c>
      <c r="D137" s="10" t="s">
        <v>38</v>
      </c>
      <c r="E137" s="11" t="s">
        <v>26</v>
      </c>
      <c r="F137" s="11" t="s">
        <v>15</v>
      </c>
      <c r="G137" s="12">
        <v>1616123.95</v>
      </c>
    </row>
    <row r="138" spans="1:7" ht="30" outlineLevel="2" x14ac:dyDescent="0.25">
      <c r="A138" s="8" t="s">
        <v>13</v>
      </c>
      <c r="B138" s="9"/>
      <c r="C138" s="10" t="s">
        <v>133</v>
      </c>
      <c r="D138" s="10" t="s">
        <v>38</v>
      </c>
      <c r="E138" s="11" t="s">
        <v>26</v>
      </c>
      <c r="F138" s="11" t="s">
        <v>15</v>
      </c>
      <c r="G138" s="12">
        <v>5774859.7199999997</v>
      </c>
    </row>
    <row r="139" spans="1:7" ht="30" outlineLevel="2" x14ac:dyDescent="0.25">
      <c r="A139" s="8" t="s">
        <v>13</v>
      </c>
      <c r="B139" s="9"/>
      <c r="C139" s="10" t="s">
        <v>131</v>
      </c>
      <c r="D139" s="10" t="s">
        <v>38</v>
      </c>
      <c r="E139" s="11" t="s">
        <v>26</v>
      </c>
      <c r="F139" s="11" t="s">
        <v>15</v>
      </c>
      <c r="G139" s="12">
        <v>1590782.93</v>
      </c>
    </row>
    <row r="140" spans="1:7" ht="30" outlineLevel="2" x14ac:dyDescent="0.25">
      <c r="A140" s="8" t="s">
        <v>13</v>
      </c>
      <c r="B140" s="9"/>
      <c r="C140" s="10" t="s">
        <v>132</v>
      </c>
      <c r="D140" s="10" t="s">
        <v>38</v>
      </c>
      <c r="E140" s="11" t="s">
        <v>26</v>
      </c>
      <c r="F140" s="11" t="s">
        <v>15</v>
      </c>
      <c r="G140" s="12">
        <v>1560517.26</v>
      </c>
    </row>
    <row r="141" spans="1:7" outlineLevel="1" x14ac:dyDescent="0.25">
      <c r="A141" s="14"/>
      <c r="B141" s="14"/>
      <c r="C141" s="14"/>
      <c r="D141" s="14"/>
      <c r="E141" s="14"/>
      <c r="F141" s="15" t="s">
        <v>32</v>
      </c>
      <c r="G141" s="16">
        <f>SUM(G137:G140)</f>
        <v>10542283.859999999</v>
      </c>
    </row>
    <row r="142" spans="1:7" ht="45" outlineLevel="2" x14ac:dyDescent="0.25">
      <c r="A142" s="8" t="s">
        <v>13</v>
      </c>
      <c r="B142" s="9"/>
      <c r="C142" s="10" t="s">
        <v>116</v>
      </c>
      <c r="D142" s="10" t="s">
        <v>38</v>
      </c>
      <c r="E142" s="11" t="s">
        <v>26</v>
      </c>
      <c r="F142" s="11" t="s">
        <v>117</v>
      </c>
      <c r="G142" s="12">
        <v>611399.41</v>
      </c>
    </row>
    <row r="143" spans="1:7" outlineLevel="1" x14ac:dyDescent="0.25">
      <c r="A143" s="14"/>
      <c r="B143" s="14"/>
      <c r="C143" s="14"/>
      <c r="D143" s="14"/>
      <c r="E143" s="14"/>
      <c r="F143" s="15" t="s">
        <v>124</v>
      </c>
      <c r="G143" s="16">
        <f>SUM(G142)</f>
        <v>611399.41</v>
      </c>
    </row>
    <row r="144" spans="1:7" ht="45" outlineLevel="2" x14ac:dyDescent="0.25">
      <c r="A144" s="8" t="s">
        <v>13</v>
      </c>
      <c r="B144" s="9"/>
      <c r="C144" s="10" t="s">
        <v>125</v>
      </c>
      <c r="D144" s="10" t="s">
        <v>38</v>
      </c>
      <c r="E144" s="11" t="s">
        <v>26</v>
      </c>
      <c r="F144" s="11" t="s">
        <v>126</v>
      </c>
      <c r="G144" s="12">
        <v>3317364.47</v>
      </c>
    </row>
    <row r="145" spans="1:7" ht="30" outlineLevel="2" x14ac:dyDescent="0.25">
      <c r="A145" s="8" t="s">
        <v>13</v>
      </c>
      <c r="B145" s="9"/>
      <c r="C145" s="10" t="s">
        <v>127</v>
      </c>
      <c r="D145" s="10" t="s">
        <v>38</v>
      </c>
      <c r="E145" s="11" t="s">
        <v>26</v>
      </c>
      <c r="F145" s="11" t="s">
        <v>126</v>
      </c>
      <c r="G145" s="12">
        <v>4809310.1399999997</v>
      </c>
    </row>
    <row r="146" spans="1:7" ht="30" outlineLevel="2" x14ac:dyDescent="0.25">
      <c r="A146" s="8" t="s">
        <v>13</v>
      </c>
      <c r="B146" s="9"/>
      <c r="C146" s="10" t="s">
        <v>128</v>
      </c>
      <c r="D146" s="10" t="s">
        <v>38</v>
      </c>
      <c r="E146" s="11" t="s">
        <v>26</v>
      </c>
      <c r="F146" s="11" t="s">
        <v>126</v>
      </c>
      <c r="G146" s="12">
        <v>1762999.62</v>
      </c>
    </row>
    <row r="147" spans="1:7" outlineLevel="1" x14ac:dyDescent="0.25">
      <c r="A147" s="14"/>
      <c r="B147" s="14"/>
      <c r="C147" s="14"/>
      <c r="D147" s="14"/>
      <c r="E147" s="14"/>
      <c r="F147" s="15" t="s">
        <v>129</v>
      </c>
      <c r="G147" s="16">
        <f>SUM(G144:G146)</f>
        <v>9889674.2300000004</v>
      </c>
    </row>
    <row r="148" spans="1:7" ht="45" outlineLevel="2" x14ac:dyDescent="0.25">
      <c r="A148" s="8" t="s">
        <v>13</v>
      </c>
      <c r="B148" s="9"/>
      <c r="C148" s="10" t="s">
        <v>135</v>
      </c>
      <c r="D148" s="10" t="s">
        <v>38</v>
      </c>
      <c r="E148" s="11" t="s">
        <v>26</v>
      </c>
      <c r="F148" s="11" t="s">
        <v>134</v>
      </c>
      <c r="G148" s="12">
        <v>2718327.92</v>
      </c>
    </row>
    <row r="149" spans="1:7" ht="45" outlineLevel="2" x14ac:dyDescent="0.25">
      <c r="A149" s="8">
        <v>38000</v>
      </c>
      <c r="B149" s="9"/>
      <c r="C149" s="10" t="s">
        <v>175</v>
      </c>
      <c r="D149" s="10" t="s">
        <v>38</v>
      </c>
      <c r="E149" s="11" t="s">
        <v>26</v>
      </c>
      <c r="F149" s="11" t="s">
        <v>134</v>
      </c>
      <c r="G149" s="12">
        <v>20428000</v>
      </c>
    </row>
    <row r="150" spans="1:7" ht="60" outlineLevel="2" x14ac:dyDescent="0.25">
      <c r="A150" s="8">
        <v>38000</v>
      </c>
      <c r="B150" s="9"/>
      <c r="C150" s="10" t="s">
        <v>176</v>
      </c>
      <c r="D150" s="10" t="s">
        <v>38</v>
      </c>
      <c r="E150" s="11" t="s">
        <v>26</v>
      </c>
      <c r="F150" s="11" t="s">
        <v>134</v>
      </c>
      <c r="G150" s="12">
        <v>56833300.770000003</v>
      </c>
    </row>
    <row r="151" spans="1:7" ht="60" outlineLevel="2" x14ac:dyDescent="0.25">
      <c r="A151" s="8">
        <v>38000</v>
      </c>
      <c r="B151" s="9"/>
      <c r="C151" s="10" t="s">
        <v>177</v>
      </c>
      <c r="D151" s="10" t="s">
        <v>38</v>
      </c>
      <c r="E151" s="11" t="s">
        <v>26</v>
      </c>
      <c r="F151" s="11" t="s">
        <v>134</v>
      </c>
      <c r="G151" s="12">
        <v>109648094.51000001</v>
      </c>
    </row>
    <row r="152" spans="1:7" outlineLevel="1" x14ac:dyDescent="0.25">
      <c r="A152" s="14"/>
      <c r="B152" s="14"/>
      <c r="C152" s="14"/>
      <c r="D152" s="14"/>
      <c r="E152" s="14"/>
      <c r="F152" s="15" t="s">
        <v>136</v>
      </c>
      <c r="G152" s="16">
        <f>SUM(G148:G151)</f>
        <v>189627723.19999999</v>
      </c>
    </row>
    <row r="153" spans="1:7" ht="30" outlineLevel="2" x14ac:dyDescent="0.25">
      <c r="A153" s="8" t="s">
        <v>13</v>
      </c>
      <c r="B153" s="9"/>
      <c r="C153" s="26" t="s">
        <v>48</v>
      </c>
      <c r="D153" s="10" t="s">
        <v>38</v>
      </c>
      <c r="E153" s="11" t="s">
        <v>26</v>
      </c>
      <c r="F153" s="11" t="s">
        <v>8</v>
      </c>
      <c r="G153" s="12">
        <v>3714669.37</v>
      </c>
    </row>
    <row r="154" spans="1:7" ht="30" outlineLevel="2" x14ac:dyDescent="0.25">
      <c r="A154" s="8" t="s">
        <v>13</v>
      </c>
      <c r="B154" s="9"/>
      <c r="C154" s="11" t="s">
        <v>130</v>
      </c>
      <c r="D154" s="10" t="s">
        <v>38</v>
      </c>
      <c r="E154" s="11" t="s">
        <v>26</v>
      </c>
      <c r="F154" s="11" t="s">
        <v>8</v>
      </c>
      <c r="G154" s="12">
        <v>1713161.85</v>
      </c>
    </row>
    <row r="155" spans="1:7" ht="30" outlineLevel="2" x14ac:dyDescent="0.25">
      <c r="A155" s="8" t="s">
        <v>13</v>
      </c>
      <c r="B155" s="9"/>
      <c r="C155" s="11" t="s">
        <v>49</v>
      </c>
      <c r="D155" s="10" t="s">
        <v>38</v>
      </c>
      <c r="E155" s="11" t="s">
        <v>26</v>
      </c>
      <c r="F155" s="11" t="s">
        <v>8</v>
      </c>
      <c r="G155" s="12">
        <v>1675471.03</v>
      </c>
    </row>
    <row r="156" spans="1:7" outlineLevel="1" x14ac:dyDescent="0.25">
      <c r="A156" s="14"/>
      <c r="B156" s="14"/>
      <c r="C156" s="14"/>
      <c r="D156" s="14"/>
      <c r="E156" s="14"/>
      <c r="F156" s="15" t="s">
        <v>33</v>
      </c>
      <c r="G156" s="16">
        <f>SUBTOTAL(9,G153:G155)</f>
        <v>7103302.2500000009</v>
      </c>
    </row>
    <row r="157" spans="1:7" ht="45" outlineLevel="2" x14ac:dyDescent="0.25">
      <c r="A157" s="8" t="s">
        <v>13</v>
      </c>
      <c r="B157" s="9"/>
      <c r="C157" s="10" t="s">
        <v>50</v>
      </c>
      <c r="D157" s="10" t="s">
        <v>45</v>
      </c>
      <c r="E157" s="11" t="s">
        <v>47</v>
      </c>
      <c r="F157" s="11" t="s">
        <v>9</v>
      </c>
      <c r="G157" s="12">
        <v>6935486.4199999999</v>
      </c>
    </row>
    <row r="158" spans="1:7" outlineLevel="1" x14ac:dyDescent="0.25">
      <c r="A158" s="14"/>
      <c r="B158" s="14"/>
      <c r="C158" s="14"/>
      <c r="D158" s="14"/>
      <c r="E158" s="14"/>
      <c r="F158" s="15" t="s">
        <v>34</v>
      </c>
      <c r="G158" s="16">
        <f>SUBTOTAL(9,G157:G157)</f>
        <v>6935486.4199999999</v>
      </c>
    </row>
    <row r="159" spans="1:7" ht="45" outlineLevel="2" x14ac:dyDescent="0.25">
      <c r="A159" s="8">
        <v>38000</v>
      </c>
      <c r="B159" s="9"/>
      <c r="C159" s="10" t="s">
        <v>183</v>
      </c>
      <c r="D159" s="10" t="s">
        <v>38</v>
      </c>
      <c r="E159" s="11" t="s">
        <v>26</v>
      </c>
      <c r="F159" s="11" t="s">
        <v>184</v>
      </c>
      <c r="G159" s="12">
        <v>4966146.3</v>
      </c>
    </row>
    <row r="160" spans="1:7" outlineLevel="1" x14ac:dyDescent="0.25">
      <c r="A160" s="14"/>
      <c r="B160" s="14"/>
      <c r="C160" s="14"/>
      <c r="D160" s="14"/>
      <c r="E160" s="14"/>
      <c r="F160" s="15" t="s">
        <v>185</v>
      </c>
      <c r="G160" s="16">
        <f>SUBTOTAL(9,G159:G159)</f>
        <v>4966146.3</v>
      </c>
    </row>
    <row r="161" spans="1:8" ht="30" outlineLevel="2" x14ac:dyDescent="0.25">
      <c r="A161" s="8" t="s">
        <v>13</v>
      </c>
      <c r="B161" s="9"/>
      <c r="C161" s="10" t="s">
        <v>51</v>
      </c>
      <c r="D161" s="10" t="s">
        <v>38</v>
      </c>
      <c r="E161" s="11" t="s">
        <v>26</v>
      </c>
      <c r="F161" s="11" t="s">
        <v>14</v>
      </c>
      <c r="G161" s="12">
        <v>1942562.16</v>
      </c>
    </row>
    <row r="162" spans="1:8" ht="30" outlineLevel="2" x14ac:dyDescent="0.25">
      <c r="A162" s="8" t="s">
        <v>13</v>
      </c>
      <c r="B162" s="9"/>
      <c r="C162" s="10" t="s">
        <v>51</v>
      </c>
      <c r="D162" s="10" t="s">
        <v>38</v>
      </c>
      <c r="E162" s="11" t="s">
        <v>26</v>
      </c>
      <c r="F162" s="11" t="s">
        <v>14</v>
      </c>
      <c r="G162" s="12">
        <v>3391067.42</v>
      </c>
    </row>
    <row r="163" spans="1:8" outlineLevel="1" x14ac:dyDescent="0.25">
      <c r="A163" s="14"/>
      <c r="B163" s="14"/>
      <c r="C163" s="14"/>
      <c r="D163" s="14"/>
      <c r="E163" s="14"/>
      <c r="F163" s="15" t="s">
        <v>35</v>
      </c>
      <c r="G163" s="16">
        <f>SUM(G161:G162)</f>
        <v>5333629.58</v>
      </c>
    </row>
    <row r="164" spans="1:8" ht="45" outlineLevel="2" x14ac:dyDescent="0.25">
      <c r="A164" s="8" t="s">
        <v>13</v>
      </c>
      <c r="B164" s="9"/>
      <c r="C164" s="19" t="s">
        <v>52</v>
      </c>
      <c r="D164" s="10" t="s">
        <v>45</v>
      </c>
      <c r="E164" s="11" t="s">
        <v>47</v>
      </c>
      <c r="F164" s="11" t="s">
        <v>7</v>
      </c>
      <c r="G164" s="12">
        <v>8432306.75</v>
      </c>
    </row>
    <row r="165" spans="1:8" ht="30" outlineLevel="2" x14ac:dyDescent="0.25">
      <c r="A165" s="8" t="s">
        <v>13</v>
      </c>
      <c r="B165" s="9"/>
      <c r="C165" s="10" t="s">
        <v>53</v>
      </c>
      <c r="D165" s="10" t="s">
        <v>45</v>
      </c>
      <c r="E165" s="11" t="s">
        <v>47</v>
      </c>
      <c r="F165" s="11" t="s">
        <v>7</v>
      </c>
      <c r="G165" s="12">
        <v>10432774.039999999</v>
      </c>
    </row>
    <row r="166" spans="1:8" ht="45" outlineLevel="2" x14ac:dyDescent="0.25">
      <c r="A166" s="8" t="s">
        <v>13</v>
      </c>
      <c r="B166" s="9"/>
      <c r="C166" s="10" t="s">
        <v>99</v>
      </c>
      <c r="D166" s="10" t="s">
        <v>38</v>
      </c>
      <c r="E166" s="11" t="s">
        <v>26</v>
      </c>
      <c r="F166" s="11" t="s">
        <v>7</v>
      </c>
      <c r="G166" s="12">
        <v>2023065.86</v>
      </c>
    </row>
    <row r="167" spans="1:8" ht="45" outlineLevel="2" x14ac:dyDescent="0.25">
      <c r="A167" s="8" t="s">
        <v>13</v>
      </c>
      <c r="B167" s="9"/>
      <c r="C167" s="10" t="s">
        <v>100</v>
      </c>
      <c r="D167" s="10" t="s">
        <v>102</v>
      </c>
      <c r="E167" s="11" t="s">
        <v>103</v>
      </c>
      <c r="F167" s="11" t="s">
        <v>7</v>
      </c>
      <c r="G167" s="12">
        <v>8097353.1100000003</v>
      </c>
    </row>
    <row r="168" spans="1:8" ht="45" outlineLevel="2" x14ac:dyDescent="0.25">
      <c r="A168" s="8" t="s">
        <v>13</v>
      </c>
      <c r="B168" s="9"/>
      <c r="C168" s="10" t="s">
        <v>101</v>
      </c>
      <c r="D168" s="10" t="s">
        <v>102</v>
      </c>
      <c r="E168" s="11" t="s">
        <v>103</v>
      </c>
      <c r="F168" s="11" t="s">
        <v>7</v>
      </c>
      <c r="G168" s="12">
        <v>8587485.6300000008</v>
      </c>
    </row>
    <row r="169" spans="1:8" outlineLevel="1" x14ac:dyDescent="0.25">
      <c r="A169" s="14"/>
      <c r="B169" s="14"/>
      <c r="C169" s="14"/>
      <c r="D169" s="14"/>
      <c r="E169" s="14"/>
      <c r="F169" s="15" t="s">
        <v>36</v>
      </c>
      <c r="G169" s="16">
        <f>SUM(G164:G168)</f>
        <v>37572985.390000001</v>
      </c>
    </row>
    <row r="170" spans="1:8" ht="19.5" thickBot="1" x14ac:dyDescent="0.3">
      <c r="A170" s="30"/>
      <c r="B170" s="30"/>
      <c r="C170" s="30"/>
      <c r="D170" s="30"/>
      <c r="E170" s="30"/>
      <c r="F170" s="31" t="s">
        <v>226</v>
      </c>
      <c r="G170" s="32">
        <v>1814137804.3100002</v>
      </c>
      <c r="H170" s="33">
        <f>G7+G12+G14+G16+G18+G20+G22+G24+G82+G84+G86+G89+G97+G101+G103+G105+G108+G110+G114+G117+G122+G124+G127+G129+G134+G136+G141+G143+G147+G152+G156+G158+G160+G163+G169</f>
        <v>1814137804.3100002</v>
      </c>
    </row>
  </sheetData>
  <sortState ref="A6:G126">
    <sortCondition ref="F6:F126"/>
  </sortState>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Avance de POA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Castellanos Alvarez</dc:creator>
  <cp:lastModifiedBy>Leopoldo LCHR. Chávez Rojas</cp:lastModifiedBy>
  <dcterms:created xsi:type="dcterms:W3CDTF">2018-05-07T17:00:16Z</dcterms:created>
  <dcterms:modified xsi:type="dcterms:W3CDTF">2019-07-29T21:00:43Z</dcterms:modified>
</cp:coreProperties>
</file>