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s_Muñiz\Desktop\LDF\Informes Transparencia Barrón 2020\"/>
    </mc:Choice>
  </mc:AlternateContent>
  <bookViews>
    <workbookView xWindow="-20610" yWindow="180" windowWidth="20730" windowHeight="10860"/>
  </bookViews>
  <sheets>
    <sheet name="Cuadro 2  3er trimestre 2020 " sheetId="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5" l="1"/>
  <c r="F55" i="5" l="1"/>
  <c r="G67" i="5" l="1"/>
  <c r="J67" i="5" s="1"/>
  <c r="J64" i="5" l="1"/>
  <c r="J65" i="5"/>
  <c r="H29" i="5" l="1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G34" i="5"/>
  <c r="F29" i="5"/>
  <c r="F13" i="5"/>
  <c r="H13" i="5"/>
  <c r="J16" i="5"/>
  <c r="J15" i="5"/>
  <c r="J14" i="5"/>
  <c r="G13" i="5"/>
  <c r="J78" i="5" l="1"/>
  <c r="J77" i="5"/>
  <c r="J76" i="5"/>
  <c r="J75" i="5"/>
  <c r="J74" i="5"/>
  <c r="J73" i="5"/>
  <c r="J72" i="5"/>
  <c r="L70" i="5"/>
  <c r="K70" i="5"/>
  <c r="I70" i="5"/>
  <c r="H70" i="5"/>
  <c r="G70" i="5"/>
  <c r="F70" i="5"/>
  <c r="J68" i="5"/>
  <c r="J66" i="5"/>
  <c r="L63" i="5"/>
  <c r="K63" i="5"/>
  <c r="I63" i="5"/>
  <c r="H63" i="5"/>
  <c r="G63" i="5"/>
  <c r="F63" i="5"/>
  <c r="L55" i="5"/>
  <c r="K55" i="5"/>
  <c r="J55" i="5"/>
  <c r="I55" i="5"/>
  <c r="H55" i="5"/>
  <c r="H28" i="5" s="1"/>
  <c r="G55" i="5"/>
  <c r="J50" i="5"/>
  <c r="I50" i="5"/>
  <c r="H50" i="5"/>
  <c r="G50" i="5"/>
  <c r="G28" i="5" s="1"/>
  <c r="G11" i="5" s="1"/>
  <c r="F50" i="5"/>
  <c r="L29" i="5"/>
  <c r="L28" i="5" s="1"/>
  <c r="K29" i="5"/>
  <c r="I29" i="5"/>
  <c r="L23" i="5"/>
  <c r="K23" i="5"/>
  <c r="J23" i="5"/>
  <c r="I23" i="5"/>
  <c r="H23" i="5"/>
  <c r="G23" i="5"/>
  <c r="F23" i="5"/>
  <c r="L18" i="5"/>
  <c r="K18" i="5"/>
  <c r="J18" i="5"/>
  <c r="I18" i="5"/>
  <c r="H18" i="5"/>
  <c r="G18" i="5"/>
  <c r="F18" i="5"/>
  <c r="F12" i="5" s="1"/>
  <c r="L14" i="5"/>
  <c r="L13" i="5" s="1"/>
  <c r="K13" i="5"/>
  <c r="I13" i="5"/>
  <c r="K28" i="5" l="1"/>
  <c r="F28" i="5"/>
  <c r="F11" i="5" s="1"/>
  <c r="F61" i="5" s="1"/>
  <c r="H12" i="5"/>
  <c r="H11" i="5" s="1"/>
  <c r="H61" i="5" s="1"/>
  <c r="G12" i="5"/>
  <c r="G61" i="5" s="1"/>
  <c r="I12" i="5"/>
  <c r="I28" i="5"/>
  <c r="L12" i="5"/>
  <c r="L11" i="5" s="1"/>
  <c r="L61" i="5" s="1"/>
  <c r="J70" i="5"/>
  <c r="K12" i="5"/>
  <c r="K11" i="5" s="1"/>
  <c r="K61" i="5" s="1"/>
  <c r="J63" i="5"/>
  <c r="J29" i="5"/>
  <c r="J28" i="5" s="1"/>
  <c r="J13" i="5"/>
  <c r="J12" i="5" s="1"/>
  <c r="I11" i="5" l="1"/>
  <c r="I61" i="5" s="1"/>
  <c r="J11" i="5"/>
  <c r="J61" i="5" s="1"/>
</calcChain>
</file>

<file path=xl/sharedStrings.xml><?xml version="1.0" encoding="utf-8"?>
<sst xmlns="http://schemas.openxmlformats.org/spreadsheetml/2006/main" count="94" uniqueCount="77">
  <si>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</si>
  <si>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</si>
  <si>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</si>
  <si>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</si>
  <si>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</si>
  <si>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</si>
  <si>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 xml:space="preserve">Saldo Final del Periodo (h)
h=d+e-f+g
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</si>
  <si>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</si>
  <si>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</si>
  <si>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</si>
  <si>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</si>
  <si>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</si>
  <si>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</si>
  <si>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A.Títulos y Valores 1</t>
  </si>
  <si>
    <t>B.Títulos y Valores 2</t>
  </si>
  <si>
    <t>C.Títulos y Valores 3</t>
  </si>
  <si>
    <t>a3) Arrendamientos Financieros</t>
  </si>
  <si>
    <t>A. Arrendamientos Financieros 1</t>
  </si>
  <si>
    <t>B. Arrendamientos Financieros 2</t>
  </si>
  <si>
    <t>C. Arrendamientos Financieros 3</t>
  </si>
  <si>
    <t>B. Largo Plazo (B=b1+b2+b3)</t>
  </si>
  <si>
    <t>b2) Títulos y Valores</t>
  </si>
  <si>
    <t>b3) Arrendamientos Financieros</t>
  </si>
  <si>
    <t>A.Arrendamiento Financiero</t>
  </si>
  <si>
    <t xml:space="preserve">B. Arrendamiento Financiero </t>
  </si>
  <si>
    <t>C.Arrendamiento Financiero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</si>
  <si>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</si>
  <si>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</si>
  <si>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indexed="8"/>
        <rFont val="Arial"/>
        <family val="2"/>
      </rPr>
      <t xml:space="preserve">1 </t>
    </r>
    <r>
      <rPr>
        <b/>
        <sz val="11"/>
        <color indexed="8"/>
        <rFont val="Arial"/>
        <family val="2"/>
      </rPr>
      <t>(informativo)</t>
    </r>
  </si>
  <si>
    <r>
      <t xml:space="preserve">5. Valor de Instrumentos Bono Cupón Cero </t>
    </r>
    <r>
      <rPr>
        <b/>
        <vertAlign val="super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 xml:space="preserve"> (Informativo)</t>
    </r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</si>
  <si>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</si>
  <si>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</si>
  <si>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</si>
  <si>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</si>
  <si>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</si>
  <si>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</si>
  <si>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</t>
  </si>
  <si>
    <t>Tasa Efectiva</t>
  </si>
  <si>
    <t>Contratado (l)</t>
  </si>
  <si>
    <t>Pactado</t>
  </si>
  <si>
    <t xml:space="preserve"> (n)</t>
  </si>
  <si>
    <t xml:space="preserve"> (o)</t>
  </si>
  <si>
    <t>(p)</t>
  </si>
  <si>
    <t>(m)</t>
  </si>
  <si>
    <t>6. Obligaciones a Corto Plazo (Informativo)</t>
  </si>
  <si>
    <t>Banorte</t>
  </si>
  <si>
    <t>Banobras</t>
  </si>
  <si>
    <t>SECRETARÍA DE LA HACIENDA PÚBLICA</t>
  </si>
  <si>
    <t>LCGM*</t>
  </si>
  <si>
    <t xml:space="preserve">b1) Instituciones de Crédito </t>
  </si>
  <si>
    <t>*</t>
  </si>
  <si>
    <t xml:space="preserve">Es la Deuda de los Municpios que se encuentran bajo el programa de la Línea de Crédito Global Municipal </t>
  </si>
  <si>
    <t>NOTA: Elaborado de acuerdo a los Criterios para la elaboración y presentación homogénea de la información financiera y de los formatos a que hace referencia la Ley de Disciplina Financiera de las Entidades Federativas y los Municipios. CONAC</t>
  </si>
  <si>
    <t>FUENTE: Elaboración propia con datos de la Dirección de Deuda Pública y Control de Obligaciones Institucionales</t>
  </si>
  <si>
    <t>Santander</t>
  </si>
  <si>
    <t>Bancomer</t>
  </si>
  <si>
    <t xml:space="preserve">SIAPA 1,074 </t>
  </si>
  <si>
    <t>SIAPA 800</t>
  </si>
  <si>
    <t xml:space="preserve">SIAPA 1,200 mdp </t>
  </si>
  <si>
    <t>Municipios (Jamay)</t>
  </si>
  <si>
    <t xml:space="preserve">Bancomer </t>
  </si>
  <si>
    <t xml:space="preserve">hasta 365 días </t>
  </si>
  <si>
    <t>TIIE + 0.22%</t>
  </si>
  <si>
    <t xml:space="preserve">Banorte </t>
  </si>
  <si>
    <t xml:space="preserve">Santander </t>
  </si>
  <si>
    <t>TIIE + 0.75%</t>
  </si>
  <si>
    <t>TIIE + 0.80%</t>
  </si>
  <si>
    <t>**</t>
  </si>
  <si>
    <t xml:space="preserve">Refinanciamientos de los Financiamientos Banobras $1,750, 1920 y 500 mdp </t>
  </si>
  <si>
    <t>Bancomer**</t>
  </si>
  <si>
    <t>Banamex **</t>
  </si>
  <si>
    <t>NAFIN +2.00%</t>
  </si>
  <si>
    <t>Del 1 de Julio al 30 de Septiembre de 2020 (b)</t>
  </si>
  <si>
    <t>Saldo al 30 de Junio de 2020 (d)</t>
  </si>
  <si>
    <t xml:space="preserve">Bajío </t>
  </si>
  <si>
    <t>Banamex</t>
  </si>
  <si>
    <t xml:space="preserve">Banamex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</si>
</sst>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rgb="FF010000"/>
      <name val="Arial"/>
      <family val="2"/>
    </font>
    <font>
      <b/>
      <sz val="11"/>
      <color rgb="FF010000"/>
      <name val="Arial"/>
      <family val="2"/>
    </font>
    <font>
      <sz val="11"/>
      <color rgb="FF01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7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wrapText="1"/>
    </xf>
    <xf numFmtId="0" fontId="7" fillId="0" borderId="3" xfId="0" applyFont="1" applyFill="1" applyBorder="1" applyAlignment="1" applyProtection="1">
      <alignment vertical="center" wrapText="1"/>
    </xf>
    <xf numFmtId="0" fontId="6" fillId="0" borderId="4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2" fontId="6" fillId="0" borderId="0" xfId="0" applyNumberFormat="1" applyFont="1" applyFill="1" applyBorder="1" applyAlignment="1" applyProtection="1">
      <alignment horizontal="right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vertical="center"/>
    </xf>
    <xf numFmtId="0" fontId="7" fillId="0" borderId="11" xfId="0" applyFont="1" applyFill="1" applyBorder="1" applyAlignment="1" applyProtection="1">
      <alignment vertical="center" wrapText="1"/>
    </xf>
    <xf numFmtId="0" fontId="6" fillId="0" borderId="3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justify" vertical="center" wrapText="1"/>
    </xf>
    <xf numFmtId="0" fontId="6" fillId="0" borderId="3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2" fontId="7" fillId="0" borderId="9" xfId="0" applyNumberFormat="1" applyFont="1" applyFill="1" applyBorder="1" applyAlignment="1" applyProtection="1">
      <alignment horizontal="justify" vertical="center" wrapText="1"/>
    </xf>
    <xf numFmtId="0" fontId="8" fillId="0" borderId="3" xfId="0" applyFont="1" applyFill="1" applyBorder="1" applyAlignment="1" applyProtection="1">
      <alignment vertical="center" wrapText="1"/>
    </xf>
    <xf numFmtId="0" fontId="8" fillId="0" borderId="12" xfId="0" applyFont="1" applyFill="1" applyBorder="1" applyAlignment="1" applyProtection="1">
      <alignment vertical="center" wrapText="1"/>
    </xf>
    <xf numFmtId="2" fontId="8" fillId="0" borderId="8" xfId="0" applyNumberFormat="1" applyFont="1" applyFill="1" applyBorder="1" applyAlignment="1" applyProtection="1">
      <alignment wrapText="1"/>
    </xf>
    <xf numFmtId="0" fontId="6" fillId="0" borderId="3" xfId="0" applyFont="1" applyFill="1" applyBorder="1" applyAlignment="1" applyProtection="1">
      <alignment horizontal="justify" vertical="center" wrapText="1"/>
      <protection locked="0"/>
    </xf>
    <xf numFmtId="2" fontId="8" fillId="0" borderId="8" xfId="1" applyNumberFormat="1" applyFont="1" applyFill="1" applyBorder="1" applyAlignment="1" applyProtection="1">
      <alignment wrapText="1"/>
    </xf>
    <xf numFmtId="0" fontId="12" fillId="0" borderId="0" xfId="0" applyFont="1" applyFill="1" applyBorder="1" applyAlignment="1" applyProtection="1">
      <alignment vertical="center"/>
    </xf>
    <xf numFmtId="164" fontId="6" fillId="0" borderId="0" xfId="0" applyNumberFormat="1" applyFont="1" applyAlignment="1" applyProtection="1"/>
    <xf numFmtId="164" fontId="6" fillId="0" borderId="7" xfId="0" applyNumberFormat="1" applyFont="1" applyFill="1" applyBorder="1" applyAlignment="1" applyProtection="1">
      <alignment wrapText="1"/>
    </xf>
    <xf numFmtId="164" fontId="6" fillId="0" borderId="7" xfId="1" applyNumberFormat="1" applyFont="1" applyFill="1" applyBorder="1" applyAlignment="1" applyProtection="1">
      <alignment wrapText="1"/>
    </xf>
    <xf numFmtId="164" fontId="10" fillId="0" borderId="7" xfId="0" applyNumberFormat="1" applyFont="1" applyFill="1" applyBorder="1" applyAlignment="1" applyProtection="1">
      <alignment wrapText="1"/>
    </xf>
    <xf numFmtId="164" fontId="10" fillId="0" borderId="7" xfId="1" applyNumberFormat="1" applyFont="1" applyFill="1" applyBorder="1" applyAlignment="1" applyProtection="1">
      <alignment wrapText="1"/>
    </xf>
    <xf numFmtId="164" fontId="0" fillId="0" borderId="0" xfId="0" applyNumberFormat="1"/>
    <xf numFmtId="43" fontId="6" fillId="0" borderId="0" xfId="1" applyFont="1" applyFill="1" applyAlignment="1" applyProtection="1">
      <alignment vertical="center"/>
    </xf>
    <xf numFmtId="43" fontId="6" fillId="0" borderId="0" xfId="0" applyNumberFormat="1" applyFont="1" applyFill="1" applyAlignment="1" applyProtection="1">
      <alignment vertical="center"/>
    </xf>
    <xf numFmtId="164" fontId="14" fillId="0" borderId="7" xfId="1" applyNumberFormat="1" applyFont="1" applyFill="1" applyBorder="1" applyAlignment="1" applyProtection="1">
      <protection locked="0"/>
    </xf>
    <xf numFmtId="164" fontId="14" fillId="0" borderId="7" xfId="0" applyNumberFormat="1" applyFont="1" applyFill="1" applyBorder="1" applyAlignment="1" applyProtection="1">
      <alignment wrapText="1"/>
      <protection locked="0"/>
    </xf>
    <xf numFmtId="0" fontId="15" fillId="0" borderId="3" xfId="0" applyFont="1" applyFill="1" applyBorder="1" applyAlignment="1" applyProtection="1">
      <alignment horizontal="justify" vertical="center" wrapText="1"/>
      <protection locked="0"/>
    </xf>
    <xf numFmtId="164" fontId="14" fillId="0" borderId="7" xfId="1" applyNumberFormat="1" applyFont="1" applyFill="1" applyBorder="1" applyAlignment="1" applyProtection="1">
      <alignment wrapText="1"/>
      <protection locked="0"/>
    </xf>
    <xf numFmtId="164" fontId="15" fillId="0" borderId="7" xfId="0" applyNumberFormat="1" applyFont="1" applyFill="1" applyBorder="1" applyAlignment="1" applyProtection="1">
      <alignment wrapText="1"/>
      <protection locked="0"/>
    </xf>
    <xf numFmtId="164" fontId="15" fillId="0" borderId="3" xfId="0" applyNumberFormat="1" applyFont="1" applyFill="1" applyBorder="1" applyAlignment="1" applyProtection="1">
      <alignment wrapText="1"/>
      <protection locked="0"/>
    </xf>
    <xf numFmtId="164" fontId="15" fillId="0" borderId="7" xfId="1" applyNumberFormat="1" applyFont="1" applyFill="1" applyBorder="1" applyAlignment="1" applyProtection="1">
      <alignment wrapText="1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43" fontId="15" fillId="0" borderId="0" xfId="1" applyFont="1" applyFill="1" applyBorder="1" applyAlignment="1" applyProtection="1">
      <alignment horizontal="left" vertical="center" wrapText="1"/>
      <protection locked="0"/>
    </xf>
    <xf numFmtId="43" fontId="15" fillId="0" borderId="3" xfId="1" applyFont="1" applyFill="1" applyBorder="1" applyAlignment="1" applyProtection="1">
      <alignment wrapText="1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43" fontId="15" fillId="0" borderId="0" xfId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vertical="center"/>
    </xf>
    <xf numFmtId="0" fontId="6" fillId="0" borderId="8" xfId="0" applyFont="1" applyFill="1" applyBorder="1" applyAlignment="1" applyProtection="1">
      <alignment vertical="center" wrapText="1"/>
    </xf>
    <xf numFmtId="43" fontId="15" fillId="0" borderId="6" xfId="1" applyFont="1" applyFill="1" applyBorder="1" applyAlignment="1" applyProtection="1">
      <alignment horizontal="left" vertical="center"/>
      <protection locked="0"/>
    </xf>
    <xf numFmtId="0" fontId="0" fillId="0" borderId="0" xfId="0" applyFill="1"/>
    <xf numFmtId="0" fontId="6" fillId="0" borderId="0" xfId="0" applyFont="1" applyFill="1" applyBorder="1" applyAlignment="1" applyProtection="1">
      <alignment vertical="center"/>
    </xf>
    <xf numFmtId="164" fontId="14" fillId="0" borderId="7" xfId="1" applyNumberFormat="1" applyFont="1" applyFill="1" applyBorder="1" applyAlignment="1" applyProtection="1">
      <alignment horizontal="right"/>
      <protection locked="0"/>
    </xf>
    <xf numFmtId="164" fontId="14" fillId="0" borderId="7" xfId="1" applyNumberFormat="1" applyFont="1" applyFill="1" applyBorder="1" applyAlignment="1" applyProtection="1">
      <alignment horizontal="center" vertical="center"/>
      <protection locked="0"/>
    </xf>
    <xf numFmtId="164" fontId="14" fillId="0" borderId="7" xfId="0" applyNumberFormat="1" applyFont="1" applyFill="1" applyBorder="1" applyAlignment="1" applyProtection="1">
      <protection locked="0"/>
    </xf>
    <xf numFmtId="164" fontId="15" fillId="0" borderId="7" xfId="1" applyNumberFormat="1" applyFont="1" applyFill="1" applyBorder="1" applyAlignment="1" applyProtection="1">
      <protection locked="0"/>
    </xf>
    <xf numFmtId="164" fontId="15" fillId="0" borderId="7" xfId="0" applyNumberFormat="1" applyFont="1" applyFill="1" applyBorder="1" applyAlignment="1" applyProtection="1">
      <protection locked="0"/>
    </xf>
    <xf numFmtId="164" fontId="15" fillId="0" borderId="7" xfId="1" applyNumberFormat="1" applyFont="1" applyFill="1" applyBorder="1" applyAlignment="1" applyProtection="1">
      <alignment horizontal="right"/>
      <protection locked="0"/>
    </xf>
    <xf numFmtId="164" fontId="15" fillId="0" borderId="7" xfId="0" applyNumberFormat="1" applyFont="1" applyFill="1" applyBorder="1" applyAlignment="1" applyProtection="1">
      <alignment horizontal="right"/>
      <protection locked="0"/>
    </xf>
    <xf numFmtId="164" fontId="14" fillId="0" borderId="7" xfId="0" applyNumberFormat="1" applyFont="1" applyFill="1" applyBorder="1" applyAlignment="1" applyProtection="1">
      <alignment horizontal="right"/>
      <protection locked="0"/>
    </xf>
    <xf numFmtId="2" fontId="8" fillId="0" borderId="8" xfId="0" applyNumberFormat="1" applyFont="1" applyFill="1" applyBorder="1" applyAlignment="1" applyProtection="1"/>
    <xf numFmtId="43" fontId="6" fillId="0" borderId="0" xfId="1" applyFont="1" applyFill="1" applyBorder="1" applyAlignment="1" applyProtection="1">
      <alignment horizontal="center" vertical="center"/>
    </xf>
    <xf numFmtId="43" fontId="0" fillId="0" borderId="0" xfId="0" applyNumberFormat="1"/>
    <xf numFmtId="43" fontId="6" fillId="0" borderId="0" xfId="1" applyFont="1" applyFill="1" applyBorder="1" applyAlignment="1" applyProtection="1">
      <alignment horizontal="right" wrapText="1"/>
    </xf>
    <xf numFmtId="43" fontId="6" fillId="0" borderId="0" xfId="1" applyFont="1" applyFill="1" applyBorder="1" applyAlignment="1" applyProtection="1">
      <alignment vertical="center"/>
    </xf>
    <xf numFmtId="43" fontId="7" fillId="0" borderId="0" xfId="0" applyNumberFormat="1" applyFont="1" applyFill="1" applyBorder="1" applyAlignment="1" applyProtection="1">
      <alignment horizontal="center" vertical="center" wrapText="1"/>
    </xf>
    <xf numFmtId="2" fontId="15" fillId="0" borderId="9" xfId="0" applyNumberFormat="1" applyFont="1" applyFill="1" applyBorder="1" applyAlignment="1" applyProtection="1">
      <alignment horizontal="center" wrapText="1"/>
      <protection locked="0"/>
    </xf>
    <xf numFmtId="10" fontId="15" fillId="0" borderId="9" xfId="4" applyNumberFormat="1" applyFont="1" applyFill="1" applyBorder="1" applyAlignment="1" applyProtection="1">
      <alignment horizontal="center" wrapText="1"/>
      <protection locked="0"/>
    </xf>
    <xf numFmtId="4" fontId="16" fillId="0" borderId="0" xfId="0" applyNumberFormat="1" applyFont="1"/>
    <xf numFmtId="43" fontId="0" fillId="0" borderId="0" xfId="1" applyFont="1"/>
    <xf numFmtId="4" fontId="16" fillId="0" borderId="7" xfId="0" applyNumberFormat="1" applyFont="1" applyBorder="1"/>
    <xf numFmtId="2" fontId="15" fillId="0" borderId="7" xfId="0" applyNumberFormat="1" applyFont="1" applyFill="1" applyBorder="1" applyAlignment="1" applyProtection="1">
      <alignment horizontal="center" wrapText="1"/>
      <protection locked="0"/>
    </xf>
    <xf numFmtId="2" fontId="15" fillId="0" borderId="8" xfId="0" applyNumberFormat="1" applyFont="1" applyFill="1" applyBorder="1" applyAlignment="1" applyProtection="1">
      <alignment horizontal="center" wrapText="1"/>
      <protection locked="0"/>
    </xf>
    <xf numFmtId="2" fontId="15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</xf>
    <xf numFmtId="43" fontId="15" fillId="0" borderId="9" xfId="1" applyFont="1" applyFill="1" applyBorder="1" applyAlignment="1" applyProtection="1">
      <alignment vertical="center"/>
      <protection locked="0"/>
    </xf>
    <xf numFmtId="43" fontId="15" fillId="0" borderId="7" xfId="1" applyFont="1" applyFill="1" applyBorder="1" applyAlignment="1" applyProtection="1">
      <alignment vertical="center"/>
      <protection locked="0"/>
    </xf>
    <xf numFmtId="2" fontId="15" fillId="0" borderId="7" xfId="0" applyNumberFormat="1" applyFont="1" applyFill="1" applyBorder="1" applyAlignment="1" applyProtection="1">
      <alignment horizontal="center" vertical="center"/>
      <protection locked="0"/>
    </xf>
    <xf numFmtId="10" fontId="15" fillId="0" borderId="7" xfId="4" applyNumberFormat="1" applyFont="1" applyFill="1" applyBorder="1" applyAlignment="1" applyProtection="1">
      <alignment horizontal="center" wrapText="1"/>
      <protection locked="0"/>
    </xf>
    <xf numFmtId="43" fontId="15" fillId="0" borderId="7" xfId="1" applyFont="1" applyFill="1" applyBorder="1" applyAlignment="1" applyProtection="1">
      <alignment horizontal="right" vertical="center"/>
      <protection locked="0"/>
    </xf>
    <xf numFmtId="0" fontId="15" fillId="0" borderId="7" xfId="0" applyFont="1" applyFill="1" applyBorder="1" applyAlignment="1" applyProtection="1">
      <alignment horizontal="center" vertical="center"/>
      <protection locked="0"/>
    </xf>
    <xf numFmtId="10" fontId="6" fillId="0" borderId="7" xfId="0" applyNumberFormat="1" applyFont="1" applyFill="1" applyBorder="1" applyAlignment="1" applyProtection="1">
      <alignment horizontal="center" vertical="center"/>
    </xf>
    <xf numFmtId="43" fontId="15" fillId="0" borderId="8" xfId="1" applyFont="1" applyFill="1" applyBorder="1" applyAlignment="1" applyProtection="1">
      <alignment horizontal="right" vertical="center"/>
      <protection locked="0"/>
    </xf>
    <xf numFmtId="0" fontId="15" fillId="0" borderId="8" xfId="0" applyFont="1" applyFill="1" applyBorder="1" applyAlignment="1" applyProtection="1">
      <alignment horizontal="center" vertical="center"/>
      <protection locked="0"/>
    </xf>
    <xf numFmtId="0" fontId="0" fillId="0" borderId="8" xfId="0" applyBorder="1"/>
    <xf numFmtId="43" fontId="16" fillId="0" borderId="0" xfId="1" applyFont="1"/>
    <xf numFmtId="164" fontId="6" fillId="0" borderId="0" xfId="0" applyNumberFormat="1" applyFont="1" applyFill="1" applyAlignment="1" applyProtection="1">
      <alignment vertical="center"/>
    </xf>
    <xf numFmtId="0" fontId="7" fillId="0" borderId="13" xfId="0" applyFont="1" applyFill="1" applyBorder="1" applyAlignment="1" applyProtection="1">
      <alignment vertical="center" wrapText="1"/>
    </xf>
    <xf numFmtId="0" fontId="6" fillId="0" borderId="14" xfId="0" applyFont="1" applyBorder="1" applyAlignment="1" applyProtection="1">
      <alignment vertical="center" wrapText="1"/>
    </xf>
    <xf numFmtId="0" fontId="6" fillId="0" borderId="15" xfId="0" applyFont="1" applyBorder="1" applyAlignment="1" applyProtection="1">
      <alignment vertical="center" wrapText="1"/>
    </xf>
    <xf numFmtId="0" fontId="11" fillId="0" borderId="0" xfId="0" applyFont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15" fillId="0" borderId="6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 wrapText="1"/>
    </xf>
  </cellXfs>
  <cellStyles count="5">
    <cellStyle name="Millares" xfId="1" builtinId="3"/>
    <cellStyle name="Normal" xfId="0" builtinId="0"/>
    <cellStyle name="Normal 3" xfId="2"/>
    <cellStyle name="Normal 8" xfId="3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158750</xdr:colOff>
      <xdr:row>4</xdr:row>
      <xdr:rowOff>81642</xdr:rowOff>
    </xdr:from>
    <xdr:to>
      <xdr:col>4</xdr:col>
      <xdr:colOff>553546</xdr:colOff>
      <xdr:row>7</xdr:row>
      <xdr:rowOff>21318</xdr:rowOff>
    </xdr:to>
    <xdr:pic>
      <xdr:nvPicPr>
        <xdr:cNvPr id="2" name="1 Imagen" descr="Resultado de imagen para gobierno del estado de jalisco alfar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815067"/>
          <a:ext cx="3357071" cy="5873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O121"/>
  <sheetViews>
    <sheetView tabSelected="1" topLeftCell="B1" zoomScale="70" zoomScaleNormal="70" workbookViewId="0">
      <selection activeCell="K70" activeCellId="1" sqref="K11 K70"/>
    </sheetView>
  </sheetViews>
  <sheetFormatPr baseColWidth="10" defaultRowHeight="14.25" x14ac:dyDescent="0.45"/>
  <cols>
    <col min="1" max="1" width="0" hidden="1" customWidth="1"/>
    <col min="2" max="2" width="4.59765625" customWidth="1"/>
    <col min="3" max="3" width="36" bestFit="1" customWidth="1"/>
    <col min="4" max="4" width="0.86328125" customWidth="1"/>
    <col min="5" max="5" width="48" customWidth="1"/>
    <col min="6" max="6" width="32.86328125" customWidth="1"/>
    <col min="7" max="7" width="33.265625" customWidth="1"/>
    <col min="8" max="8" width="35.3984375" customWidth="1"/>
    <col min="9" max="9" width="38.265625" customWidth="1"/>
    <col min="10" max="10" width="34.73046875" style="60" customWidth="1"/>
    <col min="11" max="11" width="36.1328125" customWidth="1"/>
    <col min="12" max="12" width="50.86328125" customWidth="1"/>
    <col min="14" max="14" width="17.3984375" bestFit="1" customWidth="1"/>
    <col min="15" max="15" width="14" bestFit="1" customWidth="1"/>
  </cols>
  <sheetData>
    <row r="1" spans="1:15" x14ac:dyDescent="0.45">
      <c r="A1" s="84"/>
      <c r="B1" s="61"/>
      <c r="C1" s="61"/>
      <c r="D1" s="61"/>
      <c r="E1" s="84"/>
      <c r="F1" s="84"/>
      <c r="G1" s="84"/>
      <c r="H1" s="84"/>
      <c r="I1" s="84"/>
      <c r="J1" s="84"/>
      <c r="K1" s="84"/>
      <c r="L1" s="84"/>
      <c r="M1" s="84"/>
    </row>
    <row r="2" spans="1:15" x14ac:dyDescent="0.45">
      <c r="A2" s="84"/>
      <c r="B2" s="61"/>
      <c r="C2" s="61"/>
      <c r="D2" s="61"/>
      <c r="E2" s="84"/>
      <c r="F2" s="84"/>
      <c r="G2" s="84"/>
      <c r="H2" s="84"/>
      <c r="I2" s="84"/>
      <c r="J2" s="84"/>
      <c r="K2" s="84"/>
      <c r="L2" s="84"/>
      <c r="M2" s="84"/>
    </row>
    <row r="3" spans="1:15" ht="15" x14ac:dyDescent="0.45">
      <c r="A3" s="84"/>
      <c r="B3" s="100" t="s">
        <v>0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84"/>
    </row>
    <row r="4" spans="1:15" x14ac:dyDescent="0.45">
      <c r="A4" s="84"/>
      <c r="B4" s="61"/>
      <c r="C4" s="61"/>
      <c r="D4" s="61"/>
      <c r="E4" s="84"/>
      <c r="F4" s="84"/>
      <c r="G4" s="84"/>
      <c r="H4" s="84"/>
      <c r="I4" s="84"/>
      <c r="J4" s="84"/>
      <c r="K4" s="84"/>
      <c r="L4" s="84"/>
      <c r="M4" s="84"/>
    </row>
    <row r="5" spans="1:15" ht="22.5" customHeight="1" x14ac:dyDescent="0.45">
      <c r="A5" s="84"/>
      <c r="B5" s="101" t="s">
        <v>47</v>
      </c>
      <c r="C5" s="102"/>
      <c r="D5" s="102"/>
      <c r="E5" s="102"/>
      <c r="F5" s="102"/>
      <c r="G5" s="102"/>
      <c r="H5" s="102"/>
      <c r="I5" s="102"/>
      <c r="J5" s="102"/>
      <c r="K5" s="102"/>
      <c r="L5" s="103"/>
      <c r="M5" s="84"/>
    </row>
    <row r="6" spans="1:15" x14ac:dyDescent="0.45">
      <c r="A6" s="84"/>
      <c r="B6" s="104" t="s">
        <v>0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  <c r="M6" s="84"/>
    </row>
    <row r="7" spans="1:15" x14ac:dyDescent="0.45">
      <c r="A7" s="84"/>
      <c r="B7" s="104" t="s">
        <v>72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M7" s="84"/>
    </row>
    <row r="8" spans="1:15" x14ac:dyDescent="0.45">
      <c r="A8" s="84"/>
      <c r="B8" s="107" t="s">
        <v>1</v>
      </c>
      <c r="C8" s="108"/>
      <c r="D8" s="108"/>
      <c r="E8" s="108"/>
      <c r="F8" s="108"/>
      <c r="G8" s="108"/>
      <c r="H8" s="108"/>
      <c r="I8" s="108"/>
      <c r="J8" s="108"/>
      <c r="K8" s="108"/>
      <c r="L8" s="109"/>
      <c r="M8" s="84"/>
    </row>
    <row r="9" spans="1:15" ht="41.65" x14ac:dyDescent="0.45">
      <c r="A9" s="84"/>
      <c r="B9" s="97" t="s">
        <v>2</v>
      </c>
      <c r="C9" s="98"/>
      <c r="D9" s="98"/>
      <c r="E9" s="99"/>
      <c r="F9" s="1" t="s">
        <v>73</v>
      </c>
      <c r="G9" s="1" t="s">
        <v>3</v>
      </c>
      <c r="H9" s="1" t="s">
        <v>4</v>
      </c>
      <c r="I9" s="1" t="s">
        <v>5</v>
      </c>
      <c r="J9" s="1" t="s">
        <v>6</v>
      </c>
      <c r="K9" s="1" t="s">
        <v>7</v>
      </c>
      <c r="L9" s="1" t="s">
        <v>8</v>
      </c>
      <c r="M9" s="84"/>
    </row>
    <row r="10" spans="1:15" x14ac:dyDescent="0.45">
      <c r="A10" s="84"/>
      <c r="B10" s="2"/>
      <c r="C10" s="18"/>
      <c r="D10" s="18"/>
      <c r="E10" s="19"/>
      <c r="F10" s="29"/>
      <c r="G10" s="29"/>
      <c r="H10" s="29"/>
      <c r="I10" s="29"/>
      <c r="J10" s="29"/>
      <c r="K10" s="29"/>
      <c r="L10" s="29"/>
      <c r="M10" s="84"/>
    </row>
    <row r="11" spans="1:15" x14ac:dyDescent="0.45">
      <c r="A11" s="84"/>
      <c r="B11" s="26" t="s">
        <v>9</v>
      </c>
      <c r="C11" s="3"/>
      <c r="D11" s="3"/>
      <c r="E11" s="4"/>
      <c r="F11" s="44">
        <f>F12+F28</f>
        <v>20598039986.140003</v>
      </c>
      <c r="G11" s="44">
        <f>G12+G28</f>
        <v>2951000000</v>
      </c>
      <c r="H11" s="44">
        <f>H12+H28</f>
        <v>432319665.19</v>
      </c>
      <c r="I11" s="44">
        <f t="shared" ref="I11" si="0">I12+I28</f>
        <v>0</v>
      </c>
      <c r="J11" s="44">
        <f>J12+J28</f>
        <v>23116720320.950001</v>
      </c>
      <c r="K11" s="44">
        <f>K12+K28</f>
        <v>262250781.48999995</v>
      </c>
      <c r="L11" s="44">
        <f>L12+L28</f>
        <v>4576493.7699999996</v>
      </c>
      <c r="M11" s="84"/>
      <c r="N11" s="41"/>
      <c r="O11" s="41"/>
    </row>
    <row r="12" spans="1:15" x14ac:dyDescent="0.45">
      <c r="A12" s="84"/>
      <c r="B12" s="5"/>
      <c r="C12" s="27" t="s">
        <v>10</v>
      </c>
      <c r="D12" s="27"/>
      <c r="E12" s="28"/>
      <c r="F12" s="63">
        <f>F13+F18+F23</f>
        <v>1490909090.9000001</v>
      </c>
      <c r="G12" s="44">
        <f>G13+G18+G23</f>
        <v>0</v>
      </c>
      <c r="H12" s="44">
        <f>H13+H18+H23</f>
        <v>385858584.08999997</v>
      </c>
      <c r="I12" s="44">
        <f t="shared" ref="I12:L12" si="1">I13+I18+I23</f>
        <v>0</v>
      </c>
      <c r="J12" s="47">
        <f>J13+J18+J23</f>
        <v>1105050506.8099999</v>
      </c>
      <c r="K12" s="44">
        <f>K13+K18+K23</f>
        <v>20439695.129999999</v>
      </c>
      <c r="L12" s="44">
        <f t="shared" si="1"/>
        <v>0</v>
      </c>
      <c r="M12" s="84"/>
      <c r="N12" s="41"/>
    </row>
    <row r="13" spans="1:15" x14ac:dyDescent="0.45">
      <c r="A13" s="84"/>
      <c r="B13" s="5"/>
      <c r="C13" s="61"/>
      <c r="D13" s="25" t="s">
        <v>11</v>
      </c>
      <c r="E13" s="24"/>
      <c r="F13" s="64">
        <f>SUM(F14:F16)</f>
        <v>1490909090.9000001</v>
      </c>
      <c r="G13" s="64">
        <f>SUM(G14:G16)</f>
        <v>0</v>
      </c>
      <c r="H13" s="64">
        <f>SUM(H14:H16)</f>
        <v>385858584.08999997</v>
      </c>
      <c r="I13" s="64">
        <f t="shared" ref="I13:L13" si="2">SUM(I14:I16)</f>
        <v>0</v>
      </c>
      <c r="J13" s="45">
        <f>SUM(J14:J16)</f>
        <v>1105050506.8099999</v>
      </c>
      <c r="K13" s="64">
        <f t="shared" si="2"/>
        <v>20439695.129999999</v>
      </c>
      <c r="L13" s="64">
        <f t="shared" si="2"/>
        <v>0</v>
      </c>
      <c r="M13" s="84"/>
    </row>
    <row r="14" spans="1:15" x14ac:dyDescent="0.45">
      <c r="A14" s="84"/>
      <c r="B14" s="5"/>
      <c r="C14" s="61"/>
      <c r="D14" s="61"/>
      <c r="E14" s="46" t="s">
        <v>60</v>
      </c>
      <c r="F14" s="48">
        <v>490909090.89999998</v>
      </c>
      <c r="G14" s="50"/>
      <c r="H14" s="65">
        <v>163636363.65000001</v>
      </c>
      <c r="I14" s="65">
        <v>0</v>
      </c>
      <c r="J14" s="50">
        <f>F14+G14+-H14+I14</f>
        <v>327272727.25</v>
      </c>
      <c r="K14" s="65">
        <v>5950814.0899999999</v>
      </c>
      <c r="L14" s="44">
        <f>SUM(L15:L16)</f>
        <v>0</v>
      </c>
      <c r="M14" s="84"/>
      <c r="N14" s="41"/>
    </row>
    <row r="15" spans="1:15" x14ac:dyDescent="0.45">
      <c r="A15" s="84"/>
      <c r="B15" s="5"/>
      <c r="C15" s="61"/>
      <c r="D15" s="61"/>
      <c r="E15" s="46" t="s">
        <v>63</v>
      </c>
      <c r="F15" s="48">
        <v>800000000</v>
      </c>
      <c r="G15" s="48"/>
      <c r="H15" s="49">
        <v>177777776</v>
      </c>
      <c r="I15" s="48"/>
      <c r="J15" s="50">
        <f>F15+G15+-H15+I15</f>
        <v>622222224</v>
      </c>
      <c r="K15" s="48">
        <v>11525956.289999999</v>
      </c>
      <c r="L15" s="48"/>
      <c r="M15" s="84"/>
    </row>
    <row r="16" spans="1:15" x14ac:dyDescent="0.45">
      <c r="A16" s="84"/>
      <c r="B16" s="5"/>
      <c r="C16" s="61"/>
      <c r="D16" s="61"/>
      <c r="E16" s="46" t="s">
        <v>64</v>
      </c>
      <c r="F16" s="48">
        <v>200000000</v>
      </c>
      <c r="G16" s="48"/>
      <c r="H16" s="49">
        <v>44444444.439999998</v>
      </c>
      <c r="I16" s="48"/>
      <c r="J16" s="50">
        <f>F16+G16+-H16+I16</f>
        <v>155555555.56</v>
      </c>
      <c r="K16" s="48">
        <v>2962924.75</v>
      </c>
      <c r="L16" s="48"/>
      <c r="M16" s="84"/>
    </row>
    <row r="17" spans="1:13" x14ac:dyDescent="0.45">
      <c r="A17" s="84"/>
      <c r="B17" s="5"/>
      <c r="C17" s="61"/>
      <c r="D17" s="61"/>
      <c r="E17" s="24"/>
      <c r="F17" s="36"/>
      <c r="G17" s="37"/>
      <c r="H17" s="37"/>
      <c r="I17" s="37"/>
      <c r="J17" s="37"/>
      <c r="K17" s="37"/>
      <c r="L17" s="37"/>
      <c r="M17" s="84"/>
    </row>
    <row r="18" spans="1:13" x14ac:dyDescent="0.45">
      <c r="A18" s="84"/>
      <c r="B18" s="5"/>
      <c r="C18" s="61"/>
      <c r="D18" s="25" t="s">
        <v>12</v>
      </c>
      <c r="E18" s="24"/>
      <c r="F18" s="45">
        <f>SUM(F19:F21)</f>
        <v>0</v>
      </c>
      <c r="G18" s="45">
        <f t="shared" ref="G18:L18" si="3">SUM(G19:G21)</f>
        <v>0</v>
      </c>
      <c r="H18" s="45">
        <f t="shared" si="3"/>
        <v>0</v>
      </c>
      <c r="I18" s="45">
        <f t="shared" si="3"/>
        <v>0</v>
      </c>
      <c r="J18" s="45">
        <f t="shared" si="3"/>
        <v>0</v>
      </c>
      <c r="K18" s="45">
        <f t="shared" si="3"/>
        <v>0</v>
      </c>
      <c r="L18" s="45">
        <f t="shared" si="3"/>
        <v>0</v>
      </c>
      <c r="M18" s="84"/>
    </row>
    <row r="19" spans="1:13" x14ac:dyDescent="0.45">
      <c r="A19" s="84"/>
      <c r="B19" s="5"/>
      <c r="C19" s="61"/>
      <c r="D19" s="61"/>
      <c r="E19" s="46" t="s">
        <v>13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84"/>
    </row>
    <row r="20" spans="1:13" x14ac:dyDescent="0.45">
      <c r="A20" s="84"/>
      <c r="B20" s="5"/>
      <c r="C20" s="61"/>
      <c r="D20" s="61"/>
      <c r="E20" s="46" t="s">
        <v>14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84"/>
    </row>
    <row r="21" spans="1:13" x14ac:dyDescent="0.45">
      <c r="A21" s="84"/>
      <c r="B21" s="5"/>
      <c r="C21" s="61"/>
      <c r="D21" s="61"/>
      <c r="E21" s="46" t="s">
        <v>15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84"/>
    </row>
    <row r="22" spans="1:13" x14ac:dyDescent="0.45">
      <c r="A22" s="84"/>
      <c r="B22" s="5"/>
      <c r="C22" s="61"/>
      <c r="D22" s="61"/>
      <c r="E22" s="24"/>
      <c r="F22" s="37"/>
      <c r="G22" s="37"/>
      <c r="H22" s="37"/>
      <c r="I22" s="37"/>
      <c r="J22" s="37"/>
      <c r="K22" s="37"/>
      <c r="L22" s="37"/>
      <c r="M22" s="84"/>
    </row>
    <row r="23" spans="1:13" x14ac:dyDescent="0.45">
      <c r="A23" s="84"/>
      <c r="B23" s="5"/>
      <c r="C23" s="61"/>
      <c r="D23" s="61" t="s">
        <v>16</v>
      </c>
      <c r="E23" s="24"/>
      <c r="F23" s="48">
        <f>SUM(F24:F26)</f>
        <v>0</v>
      </c>
      <c r="G23" s="48">
        <f t="shared" ref="G23:L23" si="4">SUM(G24:G26)</f>
        <v>0</v>
      </c>
      <c r="H23" s="48">
        <f t="shared" si="4"/>
        <v>0</v>
      </c>
      <c r="I23" s="48">
        <f t="shared" si="4"/>
        <v>0</v>
      </c>
      <c r="J23" s="48">
        <f t="shared" si="4"/>
        <v>0</v>
      </c>
      <c r="K23" s="48">
        <f t="shared" si="4"/>
        <v>0</v>
      </c>
      <c r="L23" s="48">
        <f t="shared" si="4"/>
        <v>0</v>
      </c>
      <c r="M23" s="84"/>
    </row>
    <row r="24" spans="1:13" x14ac:dyDescent="0.45">
      <c r="A24" s="84"/>
      <c r="B24" s="5"/>
      <c r="C24" s="61"/>
      <c r="D24" s="61"/>
      <c r="E24" s="46" t="s">
        <v>17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84"/>
    </row>
    <row r="25" spans="1:13" x14ac:dyDescent="0.45">
      <c r="A25" s="84"/>
      <c r="B25" s="5"/>
      <c r="C25" s="61"/>
      <c r="D25" s="61"/>
      <c r="E25" s="46" t="s">
        <v>18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84"/>
    </row>
    <row r="26" spans="1:13" x14ac:dyDescent="0.45">
      <c r="A26" s="84"/>
      <c r="B26" s="5"/>
      <c r="C26" s="61"/>
      <c r="D26" s="61"/>
      <c r="E26" s="46" t="s">
        <v>19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84"/>
    </row>
    <row r="27" spans="1:13" x14ac:dyDescent="0.45">
      <c r="A27" s="84"/>
      <c r="B27" s="5"/>
      <c r="C27" s="61"/>
      <c r="D27" s="61"/>
      <c r="E27" s="24"/>
      <c r="F27" s="37"/>
      <c r="G27" s="37"/>
      <c r="H27" s="37"/>
      <c r="I27" s="37"/>
      <c r="J27" s="37"/>
      <c r="K27" s="37"/>
      <c r="L27" s="37"/>
      <c r="M27" s="84"/>
    </row>
    <row r="28" spans="1:13" ht="19.25" customHeight="1" x14ac:dyDescent="0.45">
      <c r="A28" s="84"/>
      <c r="B28" s="5"/>
      <c r="C28" s="27" t="s">
        <v>20</v>
      </c>
      <c r="D28" s="27"/>
      <c r="E28" s="28"/>
      <c r="F28" s="47">
        <f t="shared" ref="F28:L28" si="5">F29+F50+F55</f>
        <v>19107130895.240002</v>
      </c>
      <c r="G28" s="47">
        <f t="shared" si="5"/>
        <v>2951000000</v>
      </c>
      <c r="H28" s="47">
        <f t="shared" si="5"/>
        <v>46461081.100000001</v>
      </c>
      <c r="I28" s="47">
        <f t="shared" si="5"/>
        <v>0</v>
      </c>
      <c r="J28" s="47">
        <f t="shared" si="5"/>
        <v>22011669814.139999</v>
      </c>
      <c r="K28" s="47">
        <f t="shared" si="5"/>
        <v>241811086.35999995</v>
      </c>
      <c r="L28" s="62">
        <f t="shared" si="5"/>
        <v>4576493.7699999996</v>
      </c>
      <c r="M28" s="84"/>
    </row>
    <row r="29" spans="1:13" ht="19.5" customHeight="1" x14ac:dyDescent="0.45">
      <c r="A29" s="84"/>
      <c r="B29" s="5"/>
      <c r="C29" s="27"/>
      <c r="D29" s="27"/>
      <c r="E29" s="24" t="s">
        <v>49</v>
      </c>
      <c r="F29" s="47">
        <f t="shared" ref="F29:K29" si="6">SUM(F30:F48)</f>
        <v>19107130895.240002</v>
      </c>
      <c r="G29" s="47">
        <f>SUM(G30:G48)</f>
        <v>2951000000</v>
      </c>
      <c r="H29" s="47">
        <f t="shared" si="6"/>
        <v>46461081.100000001</v>
      </c>
      <c r="I29" s="47">
        <f t="shared" si="6"/>
        <v>0</v>
      </c>
      <c r="J29" s="47">
        <f t="shared" si="6"/>
        <v>22011669814.139999</v>
      </c>
      <c r="K29" s="47">
        <f t="shared" si="6"/>
        <v>241811086.35999995</v>
      </c>
      <c r="L29" s="62">
        <f>SUM(L30:L49)</f>
        <v>4576493.7699999996</v>
      </c>
      <c r="M29" s="84"/>
    </row>
    <row r="30" spans="1:13" x14ac:dyDescent="0.45">
      <c r="B30" s="5"/>
      <c r="C30" s="61"/>
      <c r="D30" s="61"/>
      <c r="E30" s="46" t="s">
        <v>45</v>
      </c>
      <c r="F30" s="50">
        <v>5076097183.3700008</v>
      </c>
      <c r="G30" s="50"/>
      <c r="H30" s="80">
        <v>9152724.9700000007</v>
      </c>
      <c r="I30" s="48">
        <v>0</v>
      </c>
      <c r="J30" s="50">
        <f t="shared" ref="J30:J48" si="7">F30+G30-H30+I30</f>
        <v>5066944458.4000006</v>
      </c>
      <c r="K30" s="78">
        <v>71493228.519999996</v>
      </c>
      <c r="L30" s="67"/>
    </row>
    <row r="31" spans="1:13" x14ac:dyDescent="0.45">
      <c r="B31" s="5"/>
      <c r="C31" s="61"/>
      <c r="D31" s="61"/>
      <c r="E31" s="46" t="s">
        <v>54</v>
      </c>
      <c r="F31" s="50">
        <v>2981281258.6199994</v>
      </c>
      <c r="G31" s="50"/>
      <c r="H31" s="80">
        <v>5438806.0899999999</v>
      </c>
      <c r="I31" s="48">
        <v>0</v>
      </c>
      <c r="J31" s="50">
        <f t="shared" si="7"/>
        <v>2975842452.5299993</v>
      </c>
      <c r="K31" s="78">
        <v>41988967.219999999</v>
      </c>
      <c r="L31" s="67"/>
    </row>
    <row r="32" spans="1:13" x14ac:dyDescent="0.45">
      <c r="B32" s="5"/>
      <c r="C32" s="61"/>
      <c r="D32" s="61"/>
      <c r="E32" s="46" t="s">
        <v>55</v>
      </c>
      <c r="F32" s="50">
        <v>1988688000</v>
      </c>
      <c r="G32" s="50"/>
      <c r="H32" s="80">
        <v>3628000</v>
      </c>
      <c r="I32" s="48">
        <v>0</v>
      </c>
      <c r="J32" s="50">
        <f t="shared" si="7"/>
        <v>1985060000</v>
      </c>
      <c r="K32" s="78">
        <v>28364625.18</v>
      </c>
      <c r="L32" s="67"/>
    </row>
    <row r="33" spans="1:13" x14ac:dyDescent="0.45">
      <c r="B33" s="5"/>
      <c r="C33" s="61"/>
      <c r="D33" s="61"/>
      <c r="E33" s="46" t="s">
        <v>60</v>
      </c>
      <c r="F33" s="50">
        <v>994344000</v>
      </c>
      <c r="G33" s="50"/>
      <c r="H33" s="78">
        <v>1814000</v>
      </c>
      <c r="I33" s="48"/>
      <c r="J33" s="50">
        <f t="shared" si="7"/>
        <v>992530000</v>
      </c>
      <c r="K33" s="78">
        <v>14233104.279999999</v>
      </c>
      <c r="L33" s="67"/>
    </row>
    <row r="34" spans="1:13" x14ac:dyDescent="0.45">
      <c r="B34" s="5"/>
      <c r="C34" s="61"/>
      <c r="D34" s="61"/>
      <c r="E34" s="46" t="s">
        <v>45</v>
      </c>
      <c r="F34" s="50">
        <v>1143874890</v>
      </c>
      <c r="G34" s="50">
        <f>245000000+909000000</f>
        <v>1154000000</v>
      </c>
      <c r="H34" s="78">
        <v>2678249</v>
      </c>
      <c r="I34" s="48"/>
      <c r="J34" s="50">
        <f t="shared" si="7"/>
        <v>2295196641</v>
      </c>
      <c r="K34" s="78">
        <v>22298028.719999999</v>
      </c>
      <c r="L34" s="67"/>
    </row>
    <row r="35" spans="1:13" x14ac:dyDescent="0.45">
      <c r="B35" s="5"/>
      <c r="C35" s="61"/>
      <c r="D35" s="61"/>
      <c r="E35" s="46" t="s">
        <v>69</v>
      </c>
      <c r="F35" s="50">
        <v>987754696.70000005</v>
      </c>
      <c r="G35" s="50"/>
      <c r="H35" s="78">
        <v>1683024.97</v>
      </c>
      <c r="I35" s="48"/>
      <c r="J35" s="50">
        <f t="shared" si="7"/>
        <v>986071671.73000002</v>
      </c>
      <c r="K35" s="78">
        <v>13735646.210000001</v>
      </c>
      <c r="L35" s="67"/>
    </row>
    <row r="36" spans="1:13" x14ac:dyDescent="0.45">
      <c r="B36" s="5"/>
      <c r="C36" s="61"/>
      <c r="D36" s="61"/>
      <c r="E36" s="46" t="s">
        <v>70</v>
      </c>
      <c r="F36" s="50">
        <v>806078303.38</v>
      </c>
      <c r="G36" s="50"/>
      <c r="H36" s="78">
        <v>1373468.45</v>
      </c>
      <c r="I36" s="48"/>
      <c r="J36" s="50">
        <f t="shared" si="7"/>
        <v>804704834.92999995</v>
      </c>
      <c r="K36" s="78">
        <v>11250443.82</v>
      </c>
      <c r="L36" s="67"/>
    </row>
    <row r="37" spans="1:13" x14ac:dyDescent="0.45">
      <c r="B37" s="5"/>
      <c r="C37" s="61"/>
      <c r="D37" s="61"/>
      <c r="E37" s="46" t="s">
        <v>74</v>
      </c>
      <c r="F37" s="50">
        <v>0</v>
      </c>
      <c r="G37" s="50">
        <v>73000000</v>
      </c>
      <c r="H37" s="95">
        <v>0</v>
      </c>
      <c r="I37" s="48"/>
      <c r="J37" s="50">
        <f t="shared" si="7"/>
        <v>73000000</v>
      </c>
      <c r="K37" s="95">
        <v>0</v>
      </c>
      <c r="L37" s="67"/>
    </row>
    <row r="38" spans="1:13" x14ac:dyDescent="0.45">
      <c r="B38" s="5"/>
      <c r="C38" s="61"/>
      <c r="D38" s="61"/>
      <c r="E38" s="46" t="s">
        <v>74</v>
      </c>
      <c r="F38" s="50">
        <v>0</v>
      </c>
      <c r="G38" s="50">
        <v>160000000</v>
      </c>
      <c r="H38" s="95">
        <v>0</v>
      </c>
      <c r="I38" s="48"/>
      <c r="J38" s="50">
        <f t="shared" si="7"/>
        <v>160000000</v>
      </c>
      <c r="K38" s="95">
        <v>0</v>
      </c>
      <c r="L38" s="67"/>
    </row>
    <row r="39" spans="1:13" x14ac:dyDescent="0.45">
      <c r="B39" s="5"/>
      <c r="C39" s="61"/>
      <c r="D39" s="61"/>
      <c r="E39" s="46" t="s">
        <v>75</v>
      </c>
      <c r="F39" s="50">
        <v>0</v>
      </c>
      <c r="G39" s="50">
        <v>67000000</v>
      </c>
      <c r="H39" s="95">
        <v>0</v>
      </c>
      <c r="I39" s="48"/>
      <c r="J39" s="50">
        <f t="shared" si="7"/>
        <v>67000000</v>
      </c>
      <c r="K39" s="95">
        <v>0</v>
      </c>
      <c r="L39" s="67"/>
    </row>
    <row r="40" spans="1:13" x14ac:dyDescent="0.45">
      <c r="B40" s="5"/>
      <c r="C40" s="61"/>
      <c r="D40" s="61"/>
      <c r="E40" s="46" t="s">
        <v>76</v>
      </c>
      <c r="F40" s="50">
        <v>0</v>
      </c>
      <c r="G40" s="50">
        <v>124000000</v>
      </c>
      <c r="H40" s="95">
        <v>0</v>
      </c>
      <c r="I40" s="48"/>
      <c r="J40" s="50">
        <f t="shared" si="7"/>
        <v>124000000</v>
      </c>
      <c r="K40" s="95">
        <v>0</v>
      </c>
      <c r="L40" s="67"/>
    </row>
    <row r="41" spans="1:13" x14ac:dyDescent="0.45">
      <c r="B41" s="5"/>
      <c r="C41" s="61"/>
      <c r="D41" s="61"/>
      <c r="E41" s="46" t="s">
        <v>60</v>
      </c>
      <c r="F41" s="50">
        <v>0</v>
      </c>
      <c r="G41" s="50">
        <v>262000000</v>
      </c>
      <c r="H41" s="95">
        <v>0</v>
      </c>
      <c r="I41" s="48"/>
      <c r="J41" s="50">
        <f t="shared" si="7"/>
        <v>262000000</v>
      </c>
      <c r="K41" s="95">
        <v>0</v>
      </c>
      <c r="L41" s="67"/>
    </row>
    <row r="42" spans="1:13" x14ac:dyDescent="0.45">
      <c r="B42" s="5"/>
      <c r="C42" s="61"/>
      <c r="D42" s="61"/>
      <c r="E42" s="46" t="s">
        <v>60</v>
      </c>
      <c r="F42" s="50">
        <v>0</v>
      </c>
      <c r="G42" s="50">
        <v>158000000</v>
      </c>
      <c r="H42" s="95">
        <v>0</v>
      </c>
      <c r="I42" s="48"/>
      <c r="J42" s="50">
        <f t="shared" si="7"/>
        <v>158000000</v>
      </c>
      <c r="K42" s="95">
        <v>0</v>
      </c>
      <c r="L42" s="67"/>
    </row>
    <row r="43" spans="1:13" x14ac:dyDescent="0.45">
      <c r="B43" s="5"/>
      <c r="C43" s="61"/>
      <c r="D43" s="61"/>
      <c r="E43" s="46" t="s">
        <v>60</v>
      </c>
      <c r="F43" s="50">
        <v>0</v>
      </c>
      <c r="G43" s="50">
        <v>593000000</v>
      </c>
      <c r="H43" s="95">
        <v>0</v>
      </c>
      <c r="I43" s="48"/>
      <c r="J43" s="50">
        <f t="shared" si="7"/>
        <v>593000000</v>
      </c>
      <c r="K43" s="95">
        <v>0</v>
      </c>
      <c r="L43" s="67"/>
    </row>
    <row r="44" spans="1:13" x14ac:dyDescent="0.45">
      <c r="A44" s="84"/>
      <c r="B44" s="5"/>
      <c r="C44" s="61"/>
      <c r="D44" s="61"/>
      <c r="E44" s="46" t="s">
        <v>46</v>
      </c>
      <c r="F44" s="50">
        <v>785065558.43000042</v>
      </c>
      <c r="G44" s="50"/>
      <c r="H44" s="78">
        <v>12461358.060000001</v>
      </c>
      <c r="I44" s="48">
        <v>0</v>
      </c>
      <c r="J44" s="50">
        <f t="shared" si="7"/>
        <v>772604200.37000048</v>
      </c>
      <c r="K44" s="78">
        <v>3698776.28</v>
      </c>
      <c r="L44" s="67"/>
      <c r="M44" s="84"/>
    </row>
    <row r="45" spans="1:13" x14ac:dyDescent="0.45">
      <c r="A45" s="84"/>
      <c r="B45" s="5"/>
      <c r="C45" s="61"/>
      <c r="D45" s="61"/>
      <c r="E45" s="46" t="s">
        <v>46</v>
      </c>
      <c r="F45" s="50">
        <v>2481563984.5800004</v>
      </c>
      <c r="G45" s="50"/>
      <c r="H45" s="78">
        <v>4579825.29</v>
      </c>
      <c r="I45" s="48"/>
      <c r="J45" s="50">
        <f t="shared" si="7"/>
        <v>2476984159.2900004</v>
      </c>
      <c r="K45" s="78">
        <v>13346402.57</v>
      </c>
      <c r="L45" s="67"/>
      <c r="M45" s="84"/>
    </row>
    <row r="46" spans="1:13" x14ac:dyDescent="0.45">
      <c r="A46" s="84"/>
      <c r="B46" s="5"/>
      <c r="C46" s="61"/>
      <c r="D46" s="61"/>
      <c r="E46" s="46" t="s">
        <v>46</v>
      </c>
      <c r="F46" s="50">
        <v>564107161.51999986</v>
      </c>
      <c r="G46" s="50"/>
      <c r="H46" s="78">
        <v>1041082.27</v>
      </c>
      <c r="I46" s="48"/>
      <c r="J46" s="50">
        <f t="shared" si="7"/>
        <v>563066079.24999988</v>
      </c>
      <c r="K46" s="78">
        <v>3058965.1</v>
      </c>
      <c r="L46" s="67"/>
      <c r="M46" s="84"/>
    </row>
    <row r="47" spans="1:13" x14ac:dyDescent="0.45">
      <c r="A47" s="84"/>
      <c r="B47" s="5"/>
      <c r="C47" s="61"/>
      <c r="D47" s="61"/>
      <c r="E47" s="46" t="s">
        <v>46</v>
      </c>
      <c r="F47" s="50">
        <v>718887273.88999999</v>
      </c>
      <c r="G47" s="50">
        <v>360000000</v>
      </c>
      <c r="H47" s="78">
        <v>1544223.5</v>
      </c>
      <c r="I47" s="48"/>
      <c r="J47" s="50">
        <f t="shared" si="7"/>
        <v>1077343050.3899999</v>
      </c>
      <c r="K47" s="78">
        <v>10410304.42</v>
      </c>
      <c r="L47" s="67"/>
      <c r="M47" s="84"/>
    </row>
    <row r="48" spans="1:13" x14ac:dyDescent="0.45">
      <c r="A48" s="84"/>
      <c r="B48" s="5"/>
      <c r="C48" s="61"/>
      <c r="D48" s="61"/>
      <c r="E48" s="46" t="s">
        <v>46</v>
      </c>
      <c r="F48" s="50">
        <v>579388584.75000012</v>
      </c>
      <c r="G48" s="50"/>
      <c r="H48" s="78">
        <v>1066318.5</v>
      </c>
      <c r="I48" s="48"/>
      <c r="J48" s="50">
        <f t="shared" si="7"/>
        <v>578322266.25000012</v>
      </c>
      <c r="K48" s="78">
        <v>7932594.04</v>
      </c>
      <c r="L48" s="67"/>
      <c r="M48" s="84"/>
    </row>
    <row r="49" spans="1:13" x14ac:dyDescent="0.45">
      <c r="A49" s="84"/>
      <c r="B49" s="5"/>
      <c r="C49" s="61"/>
      <c r="D49" s="61"/>
      <c r="E49" s="46"/>
      <c r="F49" s="48"/>
      <c r="G49" s="48"/>
      <c r="H49" s="48"/>
      <c r="I49" s="48"/>
      <c r="J49" s="50"/>
      <c r="K49" s="65"/>
      <c r="L49" s="68">
        <v>4576493.7699999996</v>
      </c>
      <c r="M49" s="84"/>
    </row>
    <row r="50" spans="1:13" x14ac:dyDescent="0.45">
      <c r="A50" s="84"/>
      <c r="B50" s="5"/>
      <c r="C50" s="61"/>
      <c r="D50" s="61" t="s">
        <v>21</v>
      </c>
      <c r="E50" s="24"/>
      <c r="F50" s="45">
        <f>SUM(F51:F53)</f>
        <v>0</v>
      </c>
      <c r="G50" s="45">
        <f t="shared" ref="G50:I50" si="8">SUM(G51:G53)</f>
        <v>0</v>
      </c>
      <c r="H50" s="45">
        <f t="shared" si="8"/>
        <v>0</v>
      </c>
      <c r="I50" s="45">
        <f t="shared" si="8"/>
        <v>0</v>
      </c>
      <c r="J50" s="45">
        <f>SUM(J51:J53)</f>
        <v>0</v>
      </c>
      <c r="K50" s="64"/>
      <c r="L50" s="69"/>
      <c r="M50" s="84"/>
    </row>
    <row r="51" spans="1:13" x14ac:dyDescent="0.45">
      <c r="A51" s="84"/>
      <c r="B51" s="5"/>
      <c r="C51" s="61"/>
      <c r="D51" s="61"/>
      <c r="E51" s="46" t="s">
        <v>13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84"/>
    </row>
    <row r="52" spans="1:13" x14ac:dyDescent="0.45">
      <c r="A52" s="84"/>
      <c r="B52" s="5"/>
      <c r="C52" s="61"/>
      <c r="D52" s="61"/>
      <c r="E52" s="46" t="s">
        <v>14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84"/>
    </row>
    <row r="53" spans="1:13" x14ac:dyDescent="0.45">
      <c r="A53" s="84"/>
      <c r="B53" s="5"/>
      <c r="C53" s="61"/>
      <c r="D53" s="61"/>
      <c r="E53" s="46" t="s">
        <v>15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84"/>
    </row>
    <row r="54" spans="1:13" x14ac:dyDescent="0.45">
      <c r="A54" s="84"/>
      <c r="B54" s="5"/>
      <c r="C54" s="61"/>
      <c r="D54" s="61"/>
      <c r="E54" s="24"/>
      <c r="F54" s="37"/>
      <c r="G54" s="37"/>
      <c r="H54" s="37"/>
      <c r="I54" s="37"/>
      <c r="J54" s="37"/>
      <c r="K54" s="37"/>
      <c r="L54" s="37"/>
      <c r="M54" s="84"/>
    </row>
    <row r="55" spans="1:13" x14ac:dyDescent="0.45">
      <c r="A55" s="84"/>
      <c r="B55" s="5"/>
      <c r="C55" s="61"/>
      <c r="D55" s="61" t="s">
        <v>22</v>
      </c>
      <c r="E55" s="24"/>
      <c r="F55" s="45">
        <f>SUM(F56:F58)</f>
        <v>0</v>
      </c>
      <c r="G55" s="45">
        <f t="shared" ref="G55:L55" si="9">SUM(G56:G58)</f>
        <v>0</v>
      </c>
      <c r="H55" s="45">
        <f t="shared" si="9"/>
        <v>0</v>
      </c>
      <c r="I55" s="45">
        <f t="shared" si="9"/>
        <v>0</v>
      </c>
      <c r="J55" s="45">
        <f>SUM(J56:J58)</f>
        <v>0</v>
      </c>
      <c r="K55" s="45">
        <f t="shared" si="9"/>
        <v>0</v>
      </c>
      <c r="L55" s="45">
        <f t="shared" si="9"/>
        <v>0</v>
      </c>
      <c r="M55" s="84"/>
    </row>
    <row r="56" spans="1:13" x14ac:dyDescent="0.45">
      <c r="A56" s="84"/>
      <c r="B56" s="5"/>
      <c r="C56" s="61"/>
      <c r="D56" s="61"/>
      <c r="E56" s="33" t="s">
        <v>23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84"/>
    </row>
    <row r="57" spans="1:13" x14ac:dyDescent="0.45">
      <c r="A57" s="84"/>
      <c r="B57" s="5"/>
      <c r="C57" s="61"/>
      <c r="D57" s="61"/>
      <c r="E57" s="33" t="s">
        <v>24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84"/>
    </row>
    <row r="58" spans="1:13" x14ac:dyDescent="0.45">
      <c r="A58" s="84"/>
      <c r="B58" s="5"/>
      <c r="C58" s="61"/>
      <c r="D58" s="61"/>
      <c r="E58" s="33" t="s">
        <v>25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84"/>
    </row>
    <row r="59" spans="1:13" x14ac:dyDescent="0.45">
      <c r="A59" s="84"/>
      <c r="B59" s="26" t="s">
        <v>26</v>
      </c>
      <c r="C59" s="27"/>
      <c r="D59" s="27"/>
      <c r="E59" s="28"/>
      <c r="F59" s="48"/>
      <c r="G59" s="48"/>
      <c r="H59" s="48"/>
      <c r="I59" s="48"/>
      <c r="J59" s="48"/>
      <c r="K59" s="48"/>
      <c r="L59" s="48"/>
      <c r="M59" s="84"/>
    </row>
    <row r="60" spans="1:13" x14ac:dyDescent="0.45">
      <c r="A60" s="84"/>
      <c r="B60" s="5"/>
      <c r="C60" s="61"/>
      <c r="D60" s="61"/>
      <c r="E60" s="24"/>
      <c r="F60" s="37"/>
      <c r="G60" s="37"/>
      <c r="H60" s="37"/>
      <c r="I60" s="37"/>
      <c r="J60" s="37"/>
      <c r="K60" s="38"/>
      <c r="L60" s="37"/>
      <c r="M60" s="84"/>
    </row>
    <row r="61" spans="1:13" x14ac:dyDescent="0.45">
      <c r="A61" s="84"/>
      <c r="B61" s="26" t="s">
        <v>27</v>
      </c>
      <c r="C61" s="27"/>
      <c r="D61" s="27"/>
      <c r="E61" s="28"/>
      <c r="F61" s="47">
        <f t="shared" ref="F61:L61" si="10">F11+F59</f>
        <v>20598039986.140003</v>
      </c>
      <c r="G61" s="47">
        <f t="shared" si="10"/>
        <v>2951000000</v>
      </c>
      <c r="H61" s="47">
        <f t="shared" si="10"/>
        <v>432319665.19</v>
      </c>
      <c r="I61" s="47">
        <f t="shared" si="10"/>
        <v>0</v>
      </c>
      <c r="J61" s="47">
        <f t="shared" si="10"/>
        <v>23116720320.950001</v>
      </c>
      <c r="K61" s="47">
        <f t="shared" si="10"/>
        <v>262250781.48999995</v>
      </c>
      <c r="L61" s="47">
        <f t="shared" si="10"/>
        <v>4576493.7699999996</v>
      </c>
      <c r="M61" s="84"/>
    </row>
    <row r="62" spans="1:13" x14ac:dyDescent="0.45">
      <c r="A62" s="84"/>
      <c r="B62" s="5"/>
      <c r="C62" s="61"/>
      <c r="D62" s="61"/>
      <c r="E62" s="4"/>
      <c r="F62" s="37"/>
      <c r="G62" s="37"/>
      <c r="H62" s="37"/>
      <c r="I62" s="37"/>
      <c r="J62" s="37"/>
      <c r="K62" s="38"/>
      <c r="L62" s="37"/>
      <c r="M62" s="84"/>
    </row>
    <row r="63" spans="1:13" ht="15.75" x14ac:dyDescent="0.45">
      <c r="A63" s="84"/>
      <c r="B63" s="26" t="s">
        <v>28</v>
      </c>
      <c r="C63" s="27"/>
      <c r="D63" s="27"/>
      <c r="E63" s="28"/>
      <c r="F63" s="45">
        <f>SUM(F64:F68)</f>
        <v>4403065174.2813864</v>
      </c>
      <c r="G63" s="45">
        <f>SUM(G64:G68)</f>
        <v>46099219.329999998</v>
      </c>
      <c r="H63" s="45">
        <f>SUM(H64:H68)</f>
        <v>44972903.170000002</v>
      </c>
      <c r="I63" s="45">
        <f t="shared" ref="I63:L63" si="11">SUM(I64:I68)</f>
        <v>0</v>
      </c>
      <c r="J63" s="45">
        <f>SUM(J64:J68)</f>
        <v>4404191490.4413862</v>
      </c>
      <c r="K63" s="45">
        <f>SUM(K64:K68)</f>
        <v>40585095.5</v>
      </c>
      <c r="L63" s="45">
        <f t="shared" si="11"/>
        <v>0</v>
      </c>
      <c r="M63" s="84"/>
    </row>
    <row r="64" spans="1:13" x14ac:dyDescent="0.45">
      <c r="A64" s="84"/>
      <c r="B64" s="5"/>
      <c r="C64" s="51"/>
      <c r="D64" s="61"/>
      <c r="E64" s="20" t="s">
        <v>56</v>
      </c>
      <c r="F64" s="48">
        <v>1013943640.0303864</v>
      </c>
      <c r="H64" s="48">
        <v>3610489.52</v>
      </c>
      <c r="I64" s="48"/>
      <c r="J64" s="48">
        <f>F64+G64-H64+I64</f>
        <v>1010333150.5103865</v>
      </c>
      <c r="K64" s="48"/>
      <c r="L64" s="48"/>
      <c r="M64" s="84"/>
    </row>
    <row r="65" spans="1:15" x14ac:dyDescent="0.45">
      <c r="A65" s="84"/>
      <c r="B65" s="5"/>
      <c r="C65" s="51"/>
      <c r="D65" s="61"/>
      <c r="E65" s="20" t="s">
        <v>57</v>
      </c>
      <c r="F65" s="48">
        <v>782825924.20000005</v>
      </c>
      <c r="G65" s="45"/>
      <c r="H65" s="48">
        <v>2973592.24</v>
      </c>
      <c r="I65" s="48"/>
      <c r="J65" s="48">
        <f>F65+G65-H65+I65</f>
        <v>779852331.96000004</v>
      </c>
      <c r="K65" s="48"/>
      <c r="L65" s="48"/>
      <c r="M65" s="84"/>
    </row>
    <row r="66" spans="1:15" x14ac:dyDescent="0.45">
      <c r="A66" s="84"/>
      <c r="B66" s="5"/>
      <c r="C66" s="51"/>
      <c r="D66" s="61"/>
      <c r="E66" s="20" t="s">
        <v>58</v>
      </c>
      <c r="F66" s="48">
        <v>806578883.08999979</v>
      </c>
      <c r="G66" s="45"/>
      <c r="H66" s="48">
        <v>13731684.18</v>
      </c>
      <c r="I66" s="48"/>
      <c r="J66" s="48">
        <f>F66+G66-H66+I66</f>
        <v>792847198.90999985</v>
      </c>
      <c r="K66" s="66">
        <v>11034866.26</v>
      </c>
      <c r="L66" s="48"/>
      <c r="M66" s="84"/>
    </row>
    <row r="67" spans="1:15" x14ac:dyDescent="0.45">
      <c r="A67" s="84"/>
      <c r="B67" s="5"/>
      <c r="C67" s="51"/>
      <c r="D67" s="61"/>
      <c r="E67" s="20" t="s">
        <v>48</v>
      </c>
      <c r="F67" s="48">
        <v>1798111151.0709996</v>
      </c>
      <c r="G67" s="48">
        <f>100000+6000000+1500000+200000+12035115.36+3628418.43+8135188.7+7850496.84+6650000</f>
        <v>46099219.329999998</v>
      </c>
      <c r="H67" s="48">
        <v>24336028.120000001</v>
      </c>
      <c r="I67" s="48">
        <v>0</v>
      </c>
      <c r="J67" s="48">
        <f>F67+G67-H67+I67</f>
        <v>1819874342.2809997</v>
      </c>
      <c r="K67" s="66">
        <v>29550229.239999998</v>
      </c>
      <c r="L67" s="48"/>
      <c r="M67" s="84"/>
      <c r="O67" s="72"/>
    </row>
    <row r="68" spans="1:15" x14ac:dyDescent="0.45">
      <c r="A68" s="84"/>
      <c r="B68" s="5"/>
      <c r="C68" s="51"/>
      <c r="D68" s="61"/>
      <c r="E68" s="20" t="s">
        <v>59</v>
      </c>
      <c r="F68" s="48">
        <v>1605575.8900000001</v>
      </c>
      <c r="G68" s="66"/>
      <c r="H68" s="48">
        <v>321109.11</v>
      </c>
      <c r="I68" s="48"/>
      <c r="J68" s="48">
        <f>F68+G68-H68+I68</f>
        <v>1284466.7800000003</v>
      </c>
      <c r="K68" s="50"/>
      <c r="L68" s="48"/>
      <c r="M68" s="84"/>
      <c r="N68" s="79"/>
      <c r="O68" s="72"/>
    </row>
    <row r="69" spans="1:15" x14ac:dyDescent="0.45">
      <c r="A69" s="84"/>
      <c r="B69" s="5"/>
      <c r="C69" s="61"/>
      <c r="D69" s="61"/>
      <c r="E69" s="30"/>
      <c r="F69" s="39"/>
      <c r="G69" s="39"/>
      <c r="H69" s="39"/>
      <c r="I69" s="39"/>
      <c r="J69" s="39"/>
      <c r="K69" s="40"/>
      <c r="L69" s="39"/>
      <c r="M69" s="84"/>
    </row>
    <row r="70" spans="1:15" ht="15.75" x14ac:dyDescent="0.45">
      <c r="A70" s="84"/>
      <c r="B70" s="26" t="s">
        <v>29</v>
      </c>
      <c r="C70" s="27"/>
      <c r="D70" s="27"/>
      <c r="E70" s="28"/>
      <c r="F70" s="47">
        <f>SUM(F72:F78)</f>
        <v>2450651749</v>
      </c>
      <c r="G70" s="44">
        <f t="shared" ref="G70:L70" si="12">SUM(G72:G78)</f>
        <v>0</v>
      </c>
      <c r="H70" s="47">
        <f t="shared" si="12"/>
        <v>0</v>
      </c>
      <c r="I70" s="47">
        <f t="shared" si="12"/>
        <v>0</v>
      </c>
      <c r="J70" s="47">
        <f>SUM(J72:J78)</f>
        <v>2450651749</v>
      </c>
      <c r="K70" s="47">
        <f>SUM(K72:K78)</f>
        <v>50713708.909999996</v>
      </c>
      <c r="L70" s="47">
        <f t="shared" si="12"/>
        <v>0</v>
      </c>
      <c r="M70" s="84"/>
    </row>
    <row r="71" spans="1:15" x14ac:dyDescent="0.45">
      <c r="A71" s="84"/>
      <c r="B71" s="26"/>
      <c r="C71" s="27"/>
      <c r="D71" s="27"/>
      <c r="E71" s="28"/>
      <c r="F71" s="48"/>
      <c r="G71" s="48"/>
      <c r="H71" s="48"/>
      <c r="I71" s="48"/>
      <c r="J71" s="48"/>
      <c r="K71" s="50"/>
      <c r="L71" s="48"/>
      <c r="M71" s="84"/>
    </row>
    <row r="72" spans="1:15" x14ac:dyDescent="0.45">
      <c r="A72" s="84"/>
      <c r="B72" s="5"/>
      <c r="C72" s="52"/>
      <c r="D72" s="61"/>
      <c r="E72" s="53">
        <v>415061157.04999995</v>
      </c>
      <c r="F72" s="50">
        <v>995600150</v>
      </c>
      <c r="G72" s="66">
        <v>0</v>
      </c>
      <c r="H72" s="66">
        <v>0</v>
      </c>
      <c r="I72" s="66">
        <v>0</v>
      </c>
      <c r="J72" s="65">
        <f>F72+G72-H72+I72</f>
        <v>995600150</v>
      </c>
      <c r="K72" s="78">
        <v>20291420.199999999</v>
      </c>
      <c r="L72" s="48">
        <v>0</v>
      </c>
      <c r="M72" s="84"/>
    </row>
    <row r="73" spans="1:15" x14ac:dyDescent="0.45">
      <c r="A73" s="84"/>
      <c r="B73" s="5"/>
      <c r="C73" s="54"/>
      <c r="D73" s="61"/>
      <c r="E73" s="53">
        <v>119599563.14</v>
      </c>
      <c r="F73" s="50">
        <v>300000000</v>
      </c>
      <c r="G73" s="66">
        <v>0</v>
      </c>
      <c r="H73" s="66">
        <v>0</v>
      </c>
      <c r="I73" s="66">
        <v>0</v>
      </c>
      <c r="J73" s="65">
        <f>F73+G73-H73+I73</f>
        <v>300000000</v>
      </c>
      <c r="K73" s="78">
        <v>6256250</v>
      </c>
      <c r="L73" s="48">
        <v>0</v>
      </c>
      <c r="M73" s="84"/>
    </row>
    <row r="74" spans="1:15" x14ac:dyDescent="0.45">
      <c r="A74" s="84"/>
      <c r="B74" s="5"/>
      <c r="C74" s="55"/>
      <c r="D74" s="61"/>
      <c r="E74" s="53">
        <v>107369943.41999999</v>
      </c>
      <c r="F74" s="50">
        <v>299888355</v>
      </c>
      <c r="G74" s="66">
        <v>0</v>
      </c>
      <c r="H74" s="66">
        <v>0</v>
      </c>
      <c r="I74" s="66">
        <v>0</v>
      </c>
      <c r="J74" s="65">
        <f>F74+G74-H74+I74</f>
        <v>299888355</v>
      </c>
      <c r="K74" s="78">
        <v>6379755.8899999997</v>
      </c>
      <c r="L74" s="48">
        <v>0</v>
      </c>
      <c r="M74" s="84"/>
    </row>
    <row r="75" spans="1:15" x14ac:dyDescent="0.45">
      <c r="A75" s="84"/>
      <c r="B75" s="5"/>
      <c r="C75" s="54"/>
      <c r="D75" s="61"/>
      <c r="E75" s="53">
        <v>72981467.900000006</v>
      </c>
      <c r="F75" s="50">
        <v>211994864</v>
      </c>
      <c r="G75" s="66">
        <v>0</v>
      </c>
      <c r="H75" s="66">
        <v>0</v>
      </c>
      <c r="I75" s="66">
        <v>0</v>
      </c>
      <c r="J75" s="65">
        <f>F75+G75-H75+I75</f>
        <v>211994864</v>
      </c>
      <c r="K75" s="78">
        <v>4302117.74</v>
      </c>
      <c r="L75" s="48">
        <v>0</v>
      </c>
      <c r="M75" s="84"/>
    </row>
    <row r="76" spans="1:15" x14ac:dyDescent="0.45">
      <c r="A76" s="84"/>
      <c r="B76" s="5"/>
      <c r="C76" s="55"/>
      <c r="D76" s="61"/>
      <c r="E76" s="53">
        <v>168283281.38999999</v>
      </c>
      <c r="F76" s="50">
        <v>500379494</v>
      </c>
      <c r="G76" s="66">
        <v>0</v>
      </c>
      <c r="H76" s="66">
        <v>0</v>
      </c>
      <c r="I76" s="66">
        <v>0</v>
      </c>
      <c r="J76" s="65">
        <f>F76+G76-H76+I76</f>
        <v>500379494</v>
      </c>
      <c r="K76" s="78">
        <v>10349422.109999999</v>
      </c>
      <c r="L76" s="48">
        <v>0</v>
      </c>
      <c r="M76" s="84"/>
    </row>
    <row r="77" spans="1:15" x14ac:dyDescent="0.45">
      <c r="A77" s="84"/>
      <c r="B77" s="5"/>
      <c r="C77" s="54"/>
      <c r="D77" s="61"/>
      <c r="E77" s="53">
        <v>26114959.020000003</v>
      </c>
      <c r="F77" s="50">
        <v>86788886</v>
      </c>
      <c r="G77" s="66">
        <v>0</v>
      </c>
      <c r="H77" s="66">
        <v>0</v>
      </c>
      <c r="I77" s="66">
        <v>0</v>
      </c>
      <c r="J77" s="65">
        <f t="shared" ref="J77:J78" si="13">F77+G77-H77+I77</f>
        <v>86788886</v>
      </c>
      <c r="K77" s="78">
        <v>1878227.41</v>
      </c>
      <c r="L77" s="48">
        <v>0</v>
      </c>
      <c r="M77" s="84"/>
    </row>
    <row r="78" spans="1:15" x14ac:dyDescent="0.45">
      <c r="A78" s="84"/>
      <c r="B78" s="5"/>
      <c r="C78" s="54"/>
      <c r="D78" s="61"/>
      <c r="E78" s="53">
        <v>16678186.76</v>
      </c>
      <c r="F78" s="50">
        <v>56000000</v>
      </c>
      <c r="G78" s="66">
        <v>0</v>
      </c>
      <c r="H78" s="66">
        <v>0</v>
      </c>
      <c r="I78" s="66">
        <v>0</v>
      </c>
      <c r="J78" s="65">
        <f t="shared" si="13"/>
        <v>56000000</v>
      </c>
      <c r="K78" s="78">
        <v>1256515.56</v>
      </c>
      <c r="L78" s="48">
        <v>0</v>
      </c>
      <c r="M78" s="84"/>
    </row>
    <row r="79" spans="1:15" x14ac:dyDescent="0.45">
      <c r="A79" s="84"/>
      <c r="B79" s="6"/>
      <c r="C79" s="7"/>
      <c r="D79" s="7"/>
      <c r="E79" s="31"/>
      <c r="F79" s="32"/>
      <c r="G79" s="70"/>
      <c r="H79" s="70"/>
      <c r="I79" s="70"/>
      <c r="J79" s="70"/>
      <c r="K79" s="34"/>
      <c r="L79" s="32"/>
      <c r="M79" s="84"/>
    </row>
    <row r="80" spans="1:15" x14ac:dyDescent="0.45">
      <c r="A80" s="84"/>
      <c r="B80" s="61"/>
      <c r="C80" s="61"/>
      <c r="D80" s="61"/>
      <c r="E80" s="84"/>
      <c r="F80" s="84"/>
      <c r="G80" s="84"/>
      <c r="H80" s="84"/>
      <c r="I80" s="84"/>
      <c r="J80" s="84"/>
      <c r="K80" s="84"/>
      <c r="L80" s="84"/>
      <c r="M80" s="84"/>
    </row>
    <row r="81" spans="1:13" x14ac:dyDescent="0.45">
      <c r="A81" s="84"/>
      <c r="B81" s="8">
        <v>1</v>
      </c>
      <c r="C81" s="61"/>
      <c r="D81" s="61"/>
      <c r="E81" s="111" t="s">
        <v>30</v>
      </c>
      <c r="F81" s="111"/>
      <c r="G81" s="111"/>
      <c r="H81" s="111"/>
      <c r="I81" s="111"/>
      <c r="J81" s="111"/>
      <c r="K81" s="111"/>
      <c r="L81" s="111"/>
      <c r="M81" s="84"/>
    </row>
    <row r="82" spans="1:13" x14ac:dyDescent="0.45">
      <c r="A82" s="84"/>
      <c r="B82" s="8">
        <v>2</v>
      </c>
      <c r="C82" s="61"/>
      <c r="D82" s="61"/>
      <c r="E82" s="112" t="s">
        <v>31</v>
      </c>
      <c r="F82" s="112"/>
      <c r="G82" s="112"/>
      <c r="H82" s="112"/>
      <c r="I82" s="112"/>
      <c r="J82" s="112"/>
      <c r="K82" s="112"/>
      <c r="L82" s="112"/>
      <c r="M82" s="84"/>
    </row>
    <row r="83" spans="1:13" x14ac:dyDescent="0.45">
      <c r="A83" s="84"/>
      <c r="B83" s="56" t="s">
        <v>50</v>
      </c>
      <c r="C83" s="61"/>
      <c r="D83" s="61"/>
      <c r="E83" s="57" t="s">
        <v>51</v>
      </c>
      <c r="F83" s="57"/>
      <c r="G83" s="57"/>
      <c r="H83" s="57"/>
      <c r="I83" s="57"/>
      <c r="J83" s="57"/>
      <c r="K83" s="57"/>
      <c r="L83" s="57"/>
      <c r="M83" s="84"/>
    </row>
    <row r="84" spans="1:13" x14ac:dyDescent="0.45">
      <c r="A84" s="84"/>
      <c r="B84" s="61" t="s">
        <v>67</v>
      </c>
      <c r="C84" s="61"/>
      <c r="D84" s="61"/>
      <c r="E84" s="57" t="s">
        <v>68</v>
      </c>
      <c r="F84" s="84"/>
      <c r="G84" s="84"/>
      <c r="H84" s="84"/>
      <c r="I84" s="84"/>
      <c r="J84" s="84"/>
      <c r="K84" s="42"/>
      <c r="L84" s="84"/>
      <c r="M84" s="84"/>
    </row>
    <row r="85" spans="1:13" x14ac:dyDescent="0.45">
      <c r="A85" s="84"/>
      <c r="B85" s="61"/>
      <c r="C85" s="61"/>
      <c r="D85" s="61"/>
      <c r="E85" s="84"/>
      <c r="F85" s="84"/>
      <c r="G85" s="84"/>
      <c r="H85" s="84"/>
      <c r="I85" s="84"/>
      <c r="J85" s="84"/>
      <c r="K85" s="43"/>
      <c r="L85" s="84"/>
      <c r="M85" s="84"/>
    </row>
    <row r="86" spans="1:13" x14ac:dyDescent="0.45">
      <c r="A86" s="84"/>
      <c r="B86" s="113" t="s">
        <v>32</v>
      </c>
      <c r="C86" s="114"/>
      <c r="D86" s="22"/>
      <c r="E86" s="17" t="s">
        <v>33</v>
      </c>
      <c r="F86" s="17" t="s">
        <v>34</v>
      </c>
      <c r="G86" s="17" t="s">
        <v>35</v>
      </c>
      <c r="H86" s="17" t="s">
        <v>36</v>
      </c>
      <c r="I86" s="17" t="s">
        <v>37</v>
      </c>
      <c r="J86" s="61"/>
      <c r="K86" s="74"/>
      <c r="L86" s="3"/>
      <c r="M86" s="84"/>
    </row>
    <row r="87" spans="1:13" x14ac:dyDescent="0.45">
      <c r="A87" s="84"/>
      <c r="B87" s="115"/>
      <c r="C87" s="116"/>
      <c r="D87" s="21"/>
      <c r="E87" s="9" t="s">
        <v>38</v>
      </c>
      <c r="F87" s="9" t="s">
        <v>39</v>
      </c>
      <c r="G87" s="9" t="s">
        <v>40</v>
      </c>
      <c r="H87" s="9" t="s">
        <v>41</v>
      </c>
      <c r="I87" s="9" t="s">
        <v>42</v>
      </c>
      <c r="J87" s="61"/>
      <c r="K87" s="75"/>
      <c r="L87" s="10"/>
      <c r="M87" s="84"/>
    </row>
    <row r="88" spans="1:13" x14ac:dyDescent="0.45">
      <c r="A88" s="84"/>
      <c r="B88" s="117"/>
      <c r="C88" s="118"/>
      <c r="D88" s="23"/>
      <c r="E88" s="58"/>
      <c r="F88" s="11" t="s">
        <v>43</v>
      </c>
      <c r="G88" s="12"/>
      <c r="H88" s="11"/>
      <c r="I88" s="58"/>
      <c r="J88" s="61"/>
      <c r="K88" s="71"/>
      <c r="L88" s="13"/>
      <c r="M88" s="84"/>
    </row>
    <row r="89" spans="1:13" x14ac:dyDescent="0.45">
      <c r="A89" s="84"/>
      <c r="B89" s="14" t="s">
        <v>44</v>
      </c>
      <c r="C89" s="15"/>
      <c r="D89" s="15"/>
      <c r="E89" s="85">
        <v>600000000</v>
      </c>
      <c r="F89" s="76" t="s">
        <v>61</v>
      </c>
      <c r="G89" s="83" t="s">
        <v>62</v>
      </c>
      <c r="H89" s="76">
        <v>0</v>
      </c>
      <c r="I89" s="77">
        <v>7.4899999999999994E-2</v>
      </c>
      <c r="J89" s="61"/>
      <c r="K89" s="73"/>
      <c r="L89" s="16"/>
      <c r="M89" s="84"/>
    </row>
    <row r="90" spans="1:13" x14ac:dyDescent="0.45">
      <c r="A90" s="84"/>
      <c r="B90" s="15"/>
      <c r="C90" s="15"/>
      <c r="D90" s="15"/>
      <c r="E90" s="86">
        <v>800000000</v>
      </c>
      <c r="F90" s="81" t="s">
        <v>61</v>
      </c>
      <c r="G90" s="87" t="s">
        <v>65</v>
      </c>
      <c r="H90" s="81">
        <v>0</v>
      </c>
      <c r="I90" s="88">
        <v>6.9800000000000001E-2</v>
      </c>
      <c r="J90" s="61"/>
      <c r="K90" s="73"/>
      <c r="L90" s="16"/>
      <c r="M90" s="84"/>
    </row>
    <row r="91" spans="1:13" x14ac:dyDescent="0.45">
      <c r="A91" s="84"/>
      <c r="B91" s="15"/>
      <c r="C91" s="15"/>
      <c r="D91" s="15"/>
      <c r="E91" s="89">
        <v>200000000</v>
      </c>
      <c r="F91" s="81" t="s">
        <v>61</v>
      </c>
      <c r="G91" s="90" t="s">
        <v>66</v>
      </c>
      <c r="H91" s="81">
        <v>0</v>
      </c>
      <c r="I91" s="91">
        <v>7.0300000000000001E-2</v>
      </c>
      <c r="J91" s="61"/>
      <c r="K91" s="73"/>
      <c r="L91" s="16"/>
      <c r="M91" s="84"/>
    </row>
    <row r="92" spans="1:13" x14ac:dyDescent="0.45">
      <c r="A92" s="84"/>
      <c r="B92" s="119"/>
      <c r="C92" s="119"/>
      <c r="D92" s="59"/>
      <c r="E92" s="92">
        <v>300000000</v>
      </c>
      <c r="F92" s="82" t="s">
        <v>61</v>
      </c>
      <c r="G92" s="93" t="s">
        <v>71</v>
      </c>
      <c r="H92" s="82">
        <v>0</v>
      </c>
      <c r="I92" s="94"/>
      <c r="J92" s="16"/>
      <c r="K92" s="16"/>
      <c r="L92" s="84"/>
    </row>
    <row r="93" spans="1:13" ht="15" x14ac:dyDescent="0.45">
      <c r="A93" s="84"/>
      <c r="B93" s="35"/>
      <c r="C93" s="35"/>
      <c r="D93" s="61"/>
      <c r="E93" s="84"/>
      <c r="F93" s="84"/>
      <c r="G93" s="84"/>
      <c r="H93" s="84"/>
      <c r="I93" s="84"/>
      <c r="J93" s="84"/>
      <c r="K93" s="84"/>
      <c r="L93" s="84"/>
      <c r="M93" s="84"/>
    </row>
    <row r="94" spans="1:13" x14ac:dyDescent="0.45">
      <c r="A94" s="84"/>
      <c r="B94" s="120" t="s">
        <v>53</v>
      </c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</row>
    <row r="95" spans="1:13" x14ac:dyDescent="0.45">
      <c r="A95" s="84"/>
      <c r="B95" s="120" t="s">
        <v>52</v>
      </c>
      <c r="C95" s="120"/>
      <c r="D95" s="120"/>
      <c r="E95" s="120"/>
      <c r="F95" s="120"/>
      <c r="G95" s="120"/>
      <c r="H95" s="120"/>
      <c r="I95" s="120"/>
      <c r="J95" s="120"/>
      <c r="K95" s="84"/>
      <c r="L95" s="84"/>
      <c r="M95" s="84"/>
    </row>
    <row r="96" spans="1:13" x14ac:dyDescent="0.45">
      <c r="A96" s="84"/>
      <c r="B96" s="110"/>
      <c r="C96" s="110"/>
      <c r="D96" s="110"/>
      <c r="E96" s="110"/>
      <c r="F96" s="110"/>
      <c r="G96" s="110"/>
      <c r="H96" s="110"/>
      <c r="I96" s="84"/>
      <c r="J96" s="84"/>
      <c r="K96" s="84"/>
      <c r="L96" s="84"/>
      <c r="M96" s="84"/>
    </row>
    <row r="97" spans="1:13" x14ac:dyDescent="0.45">
      <c r="A97" s="84"/>
      <c r="B97" s="61"/>
      <c r="C97" s="61"/>
      <c r="D97" s="61"/>
      <c r="E97" s="84"/>
      <c r="F97" s="84"/>
      <c r="G97" s="84"/>
      <c r="H97" s="84"/>
      <c r="I97" s="84"/>
      <c r="J97" s="84"/>
      <c r="K97" s="84"/>
      <c r="L97" s="84"/>
      <c r="M97" s="84"/>
    </row>
    <row r="98" spans="1:13" x14ac:dyDescent="0.45">
      <c r="A98" s="84"/>
      <c r="B98" s="61"/>
      <c r="C98" s="61"/>
      <c r="D98" s="61"/>
      <c r="E98" s="84"/>
      <c r="F98" s="84"/>
      <c r="G98" s="96"/>
      <c r="H98" s="84"/>
      <c r="I98" s="84"/>
      <c r="J98" s="84"/>
      <c r="K98" s="84"/>
      <c r="L98" s="84"/>
      <c r="M98" s="84"/>
    </row>
    <row r="99" spans="1:13" x14ac:dyDescent="0.45">
      <c r="A99" s="84"/>
      <c r="B99" s="61"/>
      <c r="C99" s="61"/>
      <c r="D99" s="61"/>
      <c r="E99" s="84"/>
      <c r="F99" s="84"/>
      <c r="G99" s="96"/>
      <c r="H99" s="84"/>
      <c r="I99" s="84"/>
      <c r="J99" s="84"/>
      <c r="K99" s="84"/>
      <c r="L99" s="84"/>
      <c r="M99" s="84"/>
    </row>
    <row r="100" spans="1:13" x14ac:dyDescent="0.45">
      <c r="A100" s="84"/>
      <c r="B100" s="61"/>
      <c r="C100" s="61"/>
      <c r="D100" s="61"/>
      <c r="E100" s="84"/>
      <c r="F100" s="84"/>
      <c r="G100" s="84"/>
      <c r="H100" s="84"/>
      <c r="I100" s="84"/>
      <c r="J100" s="84"/>
      <c r="K100" s="84"/>
      <c r="L100" s="84"/>
      <c r="M100" s="84"/>
    </row>
    <row r="101" spans="1:13" x14ac:dyDescent="0.45">
      <c r="A101" s="84"/>
      <c r="B101" s="61"/>
      <c r="C101" s="61"/>
      <c r="D101" s="61"/>
      <c r="E101" s="84"/>
      <c r="F101" s="84"/>
      <c r="G101" s="84"/>
      <c r="H101" s="84"/>
      <c r="I101" s="84"/>
      <c r="J101" s="84"/>
      <c r="K101" s="84"/>
      <c r="L101" s="84"/>
      <c r="M101" s="84"/>
    </row>
    <row r="102" spans="1:13" x14ac:dyDescent="0.45">
      <c r="A102" s="84"/>
      <c r="B102" s="61"/>
      <c r="C102" s="61"/>
      <c r="D102" s="61"/>
      <c r="E102" s="84"/>
      <c r="F102" s="84"/>
      <c r="G102" s="84"/>
      <c r="H102" s="84"/>
      <c r="I102" s="84"/>
      <c r="J102" s="84"/>
      <c r="K102" s="84"/>
      <c r="L102" s="84"/>
      <c r="M102" s="84"/>
    </row>
    <row r="103" spans="1:13" x14ac:dyDescent="0.45">
      <c r="A103" s="84"/>
      <c r="B103" s="61"/>
      <c r="C103" s="61"/>
      <c r="D103" s="61"/>
      <c r="E103" s="84"/>
      <c r="F103" s="84"/>
      <c r="G103" s="84"/>
      <c r="H103" s="84"/>
      <c r="I103" s="84"/>
      <c r="J103" s="84"/>
      <c r="K103" s="84"/>
      <c r="L103" s="84"/>
      <c r="M103" s="84"/>
    </row>
    <row r="104" spans="1:13" x14ac:dyDescent="0.45">
      <c r="A104" s="84"/>
      <c r="B104" s="61"/>
      <c r="C104" s="61"/>
      <c r="D104" s="61"/>
      <c r="E104" s="84"/>
      <c r="F104" s="84"/>
      <c r="G104" s="84"/>
      <c r="H104" s="84"/>
      <c r="I104" s="84"/>
      <c r="J104" s="84"/>
      <c r="K104" s="84"/>
      <c r="L104" s="84"/>
      <c r="M104" s="84"/>
    </row>
    <row r="105" spans="1:13" x14ac:dyDescent="0.45">
      <c r="A105" s="84"/>
      <c r="B105" s="61"/>
      <c r="C105" s="61"/>
      <c r="D105" s="61"/>
      <c r="E105" s="84"/>
      <c r="F105" s="84"/>
      <c r="G105" s="84"/>
      <c r="H105" s="84"/>
      <c r="I105" s="84"/>
      <c r="J105" s="84"/>
      <c r="K105" s="84"/>
      <c r="L105" s="84"/>
      <c r="M105" s="84"/>
    </row>
    <row r="106" spans="1:13" x14ac:dyDescent="0.45">
      <c r="A106" s="84"/>
      <c r="B106" s="61"/>
      <c r="C106" s="61"/>
      <c r="D106" s="61"/>
      <c r="E106" s="84"/>
      <c r="F106" s="84"/>
      <c r="G106" s="84"/>
      <c r="H106" s="84"/>
      <c r="I106" s="84"/>
      <c r="J106" s="84"/>
      <c r="K106" s="84"/>
      <c r="L106" s="84"/>
      <c r="M106" s="84"/>
    </row>
    <row r="107" spans="1:13" x14ac:dyDescent="0.45">
      <c r="A107" s="84"/>
      <c r="B107" s="61"/>
      <c r="C107" s="61"/>
      <c r="D107" s="61"/>
      <c r="E107" s="84"/>
      <c r="F107" s="84"/>
      <c r="G107" s="84"/>
      <c r="H107" s="84"/>
      <c r="I107" s="84"/>
      <c r="J107" s="84"/>
      <c r="K107" s="84"/>
      <c r="L107" s="84"/>
      <c r="M107" s="84"/>
    </row>
    <row r="108" spans="1:13" x14ac:dyDescent="0.45">
      <c r="A108" s="61"/>
      <c r="B108" s="61"/>
      <c r="C108" s="61"/>
      <c r="D108" s="61"/>
      <c r="E108" s="84"/>
      <c r="F108" s="84"/>
      <c r="G108" s="84"/>
      <c r="H108" s="84"/>
      <c r="I108" s="84"/>
      <c r="J108" s="84"/>
      <c r="K108" s="84"/>
      <c r="L108" s="84"/>
      <c r="M108" s="84"/>
    </row>
    <row r="109" spans="1:13" x14ac:dyDescent="0.45">
      <c r="A109" s="61"/>
      <c r="B109" s="61"/>
      <c r="C109" s="61"/>
      <c r="D109" s="61"/>
      <c r="E109" s="84"/>
      <c r="F109" s="84"/>
      <c r="G109" s="84"/>
      <c r="H109" s="84"/>
      <c r="I109" s="84"/>
      <c r="J109" s="84"/>
      <c r="K109" s="84"/>
      <c r="L109" s="84"/>
      <c r="M109" s="84"/>
    </row>
    <row r="110" spans="1:13" x14ac:dyDescent="0.45">
      <c r="A110" s="61"/>
      <c r="B110" s="61"/>
      <c r="C110" s="61"/>
      <c r="D110" s="61"/>
      <c r="E110" s="84"/>
      <c r="F110" s="84"/>
      <c r="G110" s="84"/>
      <c r="H110" s="84"/>
      <c r="I110" s="84"/>
      <c r="J110" s="84"/>
      <c r="K110" s="84"/>
      <c r="L110" s="84"/>
      <c r="M110" s="84"/>
    </row>
    <row r="111" spans="1:13" x14ac:dyDescent="0.45">
      <c r="A111" s="61"/>
      <c r="B111" s="61"/>
      <c r="C111" s="61"/>
      <c r="D111" s="61"/>
      <c r="E111" s="84"/>
      <c r="F111" s="84"/>
      <c r="G111" s="84"/>
      <c r="H111" s="84"/>
      <c r="I111" s="84"/>
      <c r="J111" s="84"/>
      <c r="K111" s="84"/>
      <c r="L111" s="84"/>
      <c r="M111" s="84"/>
    </row>
    <row r="112" spans="1:13" x14ac:dyDescent="0.45">
      <c r="A112" s="61"/>
      <c r="B112" s="61"/>
      <c r="C112" s="61"/>
      <c r="D112" s="61"/>
      <c r="E112" s="84"/>
      <c r="F112" s="84"/>
      <c r="G112" s="84"/>
      <c r="H112" s="84"/>
      <c r="I112" s="84"/>
      <c r="J112" s="84"/>
      <c r="K112" s="84"/>
      <c r="L112" s="84"/>
      <c r="M112" s="84"/>
    </row>
    <row r="113" spans="1:13" x14ac:dyDescent="0.45">
      <c r="A113" s="61"/>
      <c r="B113" s="61"/>
      <c r="C113" s="61"/>
      <c r="D113" s="61"/>
      <c r="E113" s="84"/>
      <c r="F113" s="84"/>
      <c r="G113" s="84"/>
      <c r="H113" s="84"/>
      <c r="I113" s="84"/>
      <c r="J113" s="84"/>
      <c r="K113" s="84"/>
      <c r="L113" s="84"/>
      <c r="M113" s="84"/>
    </row>
    <row r="114" spans="1:13" x14ac:dyDescent="0.45">
      <c r="A114" s="61"/>
      <c r="B114" s="61"/>
      <c r="C114" s="61"/>
      <c r="D114" s="61"/>
      <c r="E114" s="84"/>
      <c r="F114" s="84"/>
      <c r="G114" s="84"/>
      <c r="H114" s="84"/>
      <c r="I114" s="84"/>
      <c r="J114" s="84"/>
      <c r="K114" s="84"/>
      <c r="L114" s="84"/>
      <c r="M114" s="84"/>
    </row>
    <row r="115" spans="1:13" x14ac:dyDescent="0.45">
      <c r="A115" s="61"/>
      <c r="B115" s="61"/>
      <c r="C115" s="61"/>
      <c r="D115" s="61"/>
      <c r="E115" s="84"/>
      <c r="F115" s="84"/>
      <c r="G115" s="84"/>
      <c r="H115" s="84"/>
      <c r="I115" s="84"/>
      <c r="J115" s="84"/>
      <c r="K115" s="84"/>
      <c r="L115" s="84"/>
      <c r="M115" s="84"/>
    </row>
    <row r="116" spans="1:13" x14ac:dyDescent="0.45">
      <c r="A116" s="61"/>
      <c r="B116" s="61"/>
      <c r="C116" s="61"/>
      <c r="D116" s="61"/>
      <c r="E116" s="84"/>
      <c r="F116" s="84"/>
      <c r="G116" s="84"/>
      <c r="H116" s="84"/>
      <c r="I116" s="84"/>
      <c r="J116" s="84"/>
      <c r="K116" s="84"/>
      <c r="L116" s="84"/>
      <c r="M116" s="84"/>
    </row>
    <row r="117" spans="1:13" x14ac:dyDescent="0.45">
      <c r="A117" s="61"/>
      <c r="B117" s="61"/>
      <c r="C117" s="61"/>
      <c r="D117" s="61"/>
      <c r="E117" s="84"/>
      <c r="F117" s="84"/>
      <c r="G117" s="84"/>
      <c r="H117" s="84"/>
      <c r="I117" s="84"/>
      <c r="J117" s="84"/>
      <c r="K117" s="84"/>
      <c r="L117" s="84"/>
      <c r="M117" s="84"/>
    </row>
    <row r="118" spans="1:13" x14ac:dyDescent="0.45">
      <c r="A118" s="61"/>
      <c r="B118" s="61"/>
      <c r="C118" s="61"/>
      <c r="D118" s="61"/>
      <c r="E118" s="84"/>
      <c r="F118" s="84"/>
      <c r="G118" s="84"/>
      <c r="H118" s="84"/>
      <c r="I118" s="84"/>
      <c r="J118" s="84"/>
      <c r="K118" s="84"/>
      <c r="L118" s="84"/>
      <c r="M118" s="84"/>
    </row>
    <row r="119" spans="1:13" x14ac:dyDescent="0.45">
      <c r="A119" s="61"/>
      <c r="B119" s="61"/>
      <c r="C119" s="61"/>
      <c r="D119" s="61"/>
      <c r="E119" s="84"/>
      <c r="F119" s="84"/>
      <c r="G119" s="84"/>
      <c r="H119" s="84"/>
      <c r="I119" s="84"/>
      <c r="J119" s="84"/>
      <c r="K119" s="84"/>
      <c r="L119" s="84"/>
      <c r="M119" s="84"/>
    </row>
    <row r="120" spans="1:13" x14ac:dyDescent="0.45">
      <c r="A120" s="61"/>
      <c r="B120" s="61"/>
      <c r="C120" s="61"/>
      <c r="D120" s="61"/>
      <c r="E120" s="84"/>
      <c r="F120" s="84"/>
      <c r="G120" s="84"/>
      <c r="H120" s="84"/>
      <c r="I120" s="84"/>
      <c r="J120" s="84"/>
      <c r="K120" s="84"/>
      <c r="L120" s="84"/>
      <c r="M120" s="84"/>
    </row>
    <row r="121" spans="1:13" x14ac:dyDescent="0.45">
      <c r="A121" s="84"/>
      <c r="B121" s="61"/>
      <c r="C121" s="61"/>
      <c r="D121" s="61"/>
      <c r="E121" s="84"/>
      <c r="F121" s="84"/>
      <c r="G121" s="84"/>
      <c r="H121" s="84"/>
      <c r="I121" s="84"/>
      <c r="J121" s="84"/>
      <c r="K121" s="84"/>
      <c r="L121" s="84"/>
      <c r="M121" s="84"/>
    </row>
  </sheetData>
  <mergeCells count="13">
    <mergeCell ref="B96:H96"/>
    <mergeCell ref="E81:L81"/>
    <mergeCell ref="E82:L82"/>
    <mergeCell ref="B86:C88"/>
    <mergeCell ref="B92:C92"/>
    <mergeCell ref="B94:M94"/>
    <mergeCell ref="B95:J95"/>
    <mergeCell ref="B9:E9"/>
    <mergeCell ref="B3:L3"/>
    <mergeCell ref="B5:L5"/>
    <mergeCell ref="B6:L6"/>
    <mergeCell ref="B7:L7"/>
    <mergeCell ref="B8:L8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  3er trimestre 2020 </vt:lpstr>
    </vt:vector>
  </TitlesOfParts>
  <Company>Secretaría de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Andres Fabian Muñiz Olivares</cp:lastModifiedBy>
  <cp:lastPrinted>2020-05-21T22:11:38Z</cp:lastPrinted>
  <dcterms:created xsi:type="dcterms:W3CDTF">2017-04-19T20:49:10Z</dcterms:created>
  <dcterms:modified xsi:type="dcterms:W3CDTF">2020-10-30T16:12:00Z</dcterms:modified>
</cp:coreProperties>
</file>