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dez Lopez\Downloads\"/>
    </mc:Choice>
  </mc:AlternateContent>
  <xr:revisionPtr revIDLastSave="0" documentId="13_ncr:1_{4883A349-EC81-43E7-B2D4-E344234EF18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nalitico de la Deuda y otros P" sheetId="1" r:id="rId1"/>
  </sheets>
  <definedNames>
    <definedName name="_xlnm.Print_Area" localSheetId="0">'Analitico de la Deuda y otros P'!$A$1:$L$102</definedName>
    <definedName name="_xlnm.Print_Titles" localSheetId="0">'Analitico de la Deuda y otros P'!$1:$8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2" i="1" l="1"/>
  <c r="J67" i="1"/>
  <c r="I70" i="1"/>
  <c r="I69" i="1"/>
  <c r="I68" i="1"/>
  <c r="K32" i="1" l="1"/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E32" i="1" l="1"/>
  <c r="F32" i="1"/>
  <c r="I14" i="1"/>
  <c r="I15" i="1"/>
  <c r="I16" i="1"/>
  <c r="I17" i="1"/>
  <c r="G12" i="1"/>
  <c r="F12" i="1"/>
  <c r="I18" i="1"/>
  <c r="I19" i="1"/>
  <c r="I13" i="1"/>
  <c r="I12" i="1" l="1"/>
  <c r="H12" i="1" l="1"/>
  <c r="K12" i="1"/>
  <c r="E12" i="1"/>
  <c r="K74" i="1" l="1"/>
  <c r="I74" i="1"/>
  <c r="H74" i="1"/>
  <c r="G74" i="1"/>
  <c r="F74" i="1"/>
  <c r="E74" i="1"/>
  <c r="K67" i="1"/>
  <c r="H67" i="1"/>
  <c r="F67" i="1"/>
  <c r="E67" i="1"/>
  <c r="K58" i="1"/>
  <c r="J58" i="1"/>
  <c r="I58" i="1"/>
  <c r="H58" i="1"/>
  <c r="G58" i="1"/>
  <c r="F58" i="1"/>
  <c r="E58" i="1"/>
  <c r="K53" i="1"/>
  <c r="J53" i="1"/>
  <c r="I53" i="1"/>
  <c r="H53" i="1"/>
  <c r="G53" i="1"/>
  <c r="F53" i="1"/>
  <c r="E53" i="1"/>
  <c r="H32" i="1"/>
  <c r="H31" i="1" s="1"/>
  <c r="F31" i="1"/>
  <c r="K26" i="1"/>
  <c r="J26" i="1"/>
  <c r="I26" i="1"/>
  <c r="H26" i="1"/>
  <c r="G26" i="1"/>
  <c r="F26" i="1"/>
  <c r="E26" i="1"/>
  <c r="K21" i="1"/>
  <c r="J21" i="1"/>
  <c r="I21" i="1"/>
  <c r="H21" i="1"/>
  <c r="G21" i="1"/>
  <c r="E21" i="1"/>
  <c r="K11" i="1" l="1"/>
  <c r="H11" i="1"/>
  <c r="E31" i="1"/>
  <c r="E11" i="1"/>
  <c r="J74" i="1"/>
  <c r="K31" i="1"/>
  <c r="K10" i="1" s="1"/>
  <c r="K65" i="1" s="1"/>
  <c r="H10" i="1"/>
  <c r="H65" i="1" s="1"/>
  <c r="I11" i="1" l="1"/>
  <c r="J12" i="1"/>
  <c r="J11" i="1" s="1"/>
  <c r="G11" i="1"/>
  <c r="E10" i="1"/>
  <c r="E65" i="1" s="1"/>
  <c r="J32" i="1"/>
  <c r="J31" i="1" s="1"/>
  <c r="G32" i="1"/>
  <c r="G31" i="1" s="1"/>
  <c r="I32" i="1"/>
  <c r="I31" i="1" s="1"/>
  <c r="I10" i="1" l="1"/>
  <c r="I65" i="1" s="1"/>
  <c r="G10" i="1"/>
  <c r="G65" i="1" s="1"/>
  <c r="J10" i="1"/>
  <c r="J65" i="1" s="1"/>
  <c r="F21" i="1"/>
  <c r="F11" i="1" s="1"/>
  <c r="F10" i="1" s="1"/>
  <c r="F65" i="1" s="1"/>
  <c r="G67" i="1" l="1"/>
  <c r="I71" i="1"/>
  <c r="I67" i="1" l="1"/>
</calcChain>
</file>

<file path=xl/sharedStrings.xml><?xml version="1.0" encoding="utf-8"?>
<sst xmlns="http://schemas.openxmlformats.org/spreadsheetml/2006/main" count="108" uniqueCount="78">
  <si>
    <t>Informe Analítico de la Deuda Pública y Otros Pasivos - LDF</t>
  </si>
  <si>
    <t>Del 1 de enero al 31 de diciembre de 2021 (b)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</si>
  <si>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</si>
  <si>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</si>
  <si>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</si>
  <si>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</si>
  <si>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</si>
  <si>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</si>
  <si>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</si>
  <si>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</si>
  <si>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</si>
  <si>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</si>
  <si>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</si>
  <si>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</si>
  <si>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>Santander</t>
  </si>
  <si>
    <t>Banorte</t>
  </si>
  <si>
    <t>Scotiabank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</si>
  <si>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</si>
  <si>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</si>
  <si>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</si>
  <si>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</si>
  <si>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</si>
  <si>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</si>
  <si>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</si>
  <si>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</si>
  <si>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</si>
  <si>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</si>
  <si>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Bancomer</t>
  </si>
  <si>
    <t>Banobras</t>
  </si>
  <si>
    <t>Banamex</t>
  </si>
  <si>
    <t>BanBajio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</si>
  <si>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</si>
  <si>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</si>
  <si>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</si>
  <si>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</si>
  <si>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</si>
  <si>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</si>
  <si>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</si>
  <si>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</si>
  <si>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 1,074 mdp</t>
  </si>
  <si>
    <t xml:space="preserve">SIAPA 800 mdp </t>
  </si>
  <si>
    <t xml:space="preserve">SIAPA 1,200 mdp </t>
  </si>
  <si>
    <t>LCGM*</t>
  </si>
  <si>
    <t>Municipios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</si>
  <si>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</si>
  <si>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</si>
  <si>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</si>
  <si>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</si>
  <si>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</si>
  <si>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</si>
  <si>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</si>
  <si>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</si>
  <si>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</si>
  <si>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</si>
  <si>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</si>
  <si>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</si>
  <si>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</si>
  <si>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</si>
  <si>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</si>
  <si>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</si>
  <si>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</si>
  <si>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Bancomer 600 mdp</t>
  </si>
  <si>
    <t>Hasta 365 días</t>
  </si>
  <si>
    <t>TIIE a 28 días + 0.22%</t>
  </si>
  <si>
    <t>Banorte 800 mdp</t>
  </si>
  <si>
    <t>TIIE a 28 días + 0.75%</t>
  </si>
  <si>
    <t>Santander 200 mdp</t>
  </si>
  <si>
    <t>TIIE a 28 días + 0.80%</t>
  </si>
  <si>
    <t>Banorte 200 mdp</t>
  </si>
  <si>
    <t>TIIE a 28 días + 0.90%</t>
  </si>
  <si>
    <t>Scotiabank 200 mdp</t>
  </si>
  <si>
    <t>TIIE a 28 días + 0.94%</t>
  </si>
  <si>
    <t>TIIE a 28 días + 0.25%</t>
  </si>
  <si>
    <t>TIIE a 28 días + 0.30%</t>
  </si>
  <si>
    <r>
      <rPr>
        <b/>
        <sz val="11"/>
        <color rgb="FF000000"/>
        <rFont val="Calibri"/>
      </rPr>
      <t>FUENTE</t>
    </r>
    <r>
      <rPr>
        <sz val="11"/>
        <color rgb="FF000000"/>
        <rFont val="Calibri"/>
      </rPr>
      <t>: Elaboración propia con datos de la Dirección de Deuda Pública y Control de Obligaciones Institucionales</t>
    </r>
  </si>
  <si>
    <r>
      <rPr>
        <b/>
        <sz val="11"/>
        <color rgb="FF000000"/>
        <rFont val="Calibri"/>
      </rPr>
      <t xml:space="preserve">NOTA: </t>
    </r>
    <r>
      <rPr>
        <sz val="11"/>
        <color rgb="FF000000"/>
        <rFont val="Calibri"/>
      </rPr>
      <t>Elaborado de acuerdo a los Criterios para la elaboración y presentación homogénea de la información financiera y de los formatos a que hace referencia la Ley de Disciplina Financiera de las Entidades Federativas y los Municipios. CONAC</t>
    </r>
  </si>
  <si>
    <t xml:space="preserve">Secretaría de la Hacienda Pública 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</si>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</sst>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b/>
      <sz val="11"/>
      <color rgb="FF010000"/>
      <name val="Calibri"/>
    </font>
    <font>
      <sz val="11"/>
      <color rgb="FF010000"/>
      <name val="Calibri"/>
    </font>
    <font>
      <sz val="11"/>
      <color theme="1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sz val="10"/>
      <color rgb="FF000000"/>
      <name val="Arial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3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4" fontId="6" fillId="0" borderId="1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164" fontId="6" fillId="0" borderId="5" xfId="1" applyNumberFormat="1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4" fillId="0" borderId="12" xfId="1" applyNumberFormat="1" applyFont="1" applyBorder="1" applyAlignment="1">
      <alignment horizontal="right" wrapText="1"/>
    </xf>
    <xf numFmtId="164" fontId="5" fillId="0" borderId="5" xfId="1" applyNumberFormat="1" applyFont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64" fontId="9" fillId="0" borderId="5" xfId="1" applyNumberFormat="1" applyFont="1" applyBorder="1" applyAlignment="1">
      <alignment horizontal="right" wrapText="1"/>
    </xf>
    <xf numFmtId="164" fontId="8" fillId="0" borderId="8" xfId="1" applyNumberFormat="1" applyFont="1" applyBorder="1" applyAlignment="1">
      <alignment horizontal="right" wrapText="1"/>
    </xf>
    <xf numFmtId="43" fontId="5" fillId="0" borderId="5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wrapText="1"/>
    </xf>
    <xf numFmtId="164" fontId="6" fillId="3" borderId="5" xfId="1" applyNumberFormat="1" applyFont="1" applyFill="1" applyBorder="1" applyAlignment="1">
      <alignment horizontal="right" wrapText="1"/>
    </xf>
    <xf numFmtId="43" fontId="0" fillId="0" borderId="0" xfId="1" applyFont="1" applyAlignment="1"/>
    <xf numFmtId="43" fontId="0" fillId="0" borderId="0" xfId="0" applyNumberFormat="1" applyFont="1" applyAlignment="1"/>
    <xf numFmtId="0" fontId="2" fillId="0" borderId="4" xfId="0" applyFont="1" applyBorder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/>
    <xf numFmtId="0" fontId="11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1" fillId="0" borderId="6" xfId="0" applyFont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4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123825</xdr:rowOff>
    </xdr:from>
    <xdr:ext cx="2647950" cy="5429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5"/>
  <sheetViews>
    <sheetView showGridLines="0" tabSelected="1" zoomScale="70" zoomScaleNormal="70" workbookViewId="0"/>
  </sheetViews>
  <sheetFormatPr baseColWidth="10" defaultColWidth="12.5546875" defaultRowHeight="13.2" x14ac:dyDescent="0.25"/>
  <cols>
    <col min="2" max="2" width="11.77734375" customWidth="1"/>
    <col min="3" max="3" width="14.77734375" customWidth="1"/>
    <col min="4" max="4" width="28.5546875" customWidth="1"/>
    <col min="5" max="5" width="24.21875" customWidth="1"/>
    <col min="6" max="6" width="20.21875" customWidth="1"/>
    <col min="7" max="7" width="21.44140625" customWidth="1"/>
    <col min="8" max="8" width="30.21875" customWidth="1"/>
    <col min="9" max="9" width="29.21875" customWidth="1"/>
    <col min="10" max="10" width="25.5546875" customWidth="1"/>
    <col min="11" max="11" width="32.88671875" customWidth="1"/>
    <col min="12" max="12" width="1.77734375" customWidth="1"/>
    <col min="13" max="13" width="16.109375" bestFit="1" customWidth="1"/>
    <col min="14" max="14" width="13.5546875" bestFit="1" customWidth="1"/>
  </cols>
  <sheetData>
    <row r="1" spans="1:12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2" ht="14.4" x14ac:dyDescent="0.3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5"/>
    </row>
    <row r="3" spans="1:12" ht="14.4" x14ac:dyDescent="0.3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5"/>
    </row>
    <row r="4" spans="1:12" ht="14.4" x14ac:dyDescent="0.3">
      <c r="A4" s="65" t="s">
        <v>76</v>
      </c>
      <c r="B4" s="66"/>
      <c r="C4" s="66"/>
      <c r="D4" s="66"/>
      <c r="E4" s="66"/>
      <c r="F4" s="66"/>
      <c r="G4" s="66"/>
      <c r="H4" s="66"/>
      <c r="I4" s="66"/>
      <c r="J4" s="66"/>
      <c r="K4" s="67"/>
      <c r="L4" s="5"/>
    </row>
    <row r="5" spans="1:12" ht="14.4" x14ac:dyDescent="0.3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4"/>
      <c r="L5" s="5"/>
    </row>
    <row r="6" spans="1:12" ht="14.4" x14ac:dyDescent="0.3">
      <c r="A6" s="62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4"/>
      <c r="L6" s="5"/>
    </row>
    <row r="7" spans="1:12" ht="14.4" x14ac:dyDescent="0.3">
      <c r="A7" s="68" t="s">
        <v>77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5"/>
    </row>
    <row r="8" spans="1:12" ht="28.8" x14ac:dyDescent="0.3">
      <c r="A8" s="71" t="s">
        <v>2</v>
      </c>
      <c r="B8" s="72"/>
      <c r="C8" s="72"/>
      <c r="D8" s="73"/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5"/>
    </row>
    <row r="9" spans="1:12" ht="14.4" x14ac:dyDescent="0.3">
      <c r="A9" s="11"/>
      <c r="B9" s="5"/>
      <c r="C9" s="5"/>
      <c r="D9" s="12"/>
      <c r="E9" s="13"/>
      <c r="F9" s="13"/>
      <c r="G9" s="13"/>
      <c r="H9" s="13"/>
      <c r="I9" s="13"/>
      <c r="J9" s="13"/>
      <c r="K9" s="13"/>
      <c r="L9" s="5"/>
    </row>
    <row r="10" spans="1:12" ht="14.4" x14ac:dyDescent="0.3">
      <c r="A10" s="74" t="s">
        <v>10</v>
      </c>
      <c r="B10" s="63"/>
      <c r="C10" s="15"/>
      <c r="D10" s="12"/>
      <c r="E10" s="16">
        <f t="shared" ref="E10:K10" si="0">E11+E31</f>
        <v>26723360413.32</v>
      </c>
      <c r="F10" s="16">
        <f t="shared" si="0"/>
        <v>3094100000</v>
      </c>
      <c r="G10" s="16">
        <f t="shared" si="0"/>
        <v>1286504878.47</v>
      </c>
      <c r="H10" s="16">
        <f t="shared" si="0"/>
        <v>0</v>
      </c>
      <c r="I10" s="16">
        <f t="shared" si="0"/>
        <v>28530955534.849998</v>
      </c>
      <c r="J10" s="16">
        <f t="shared" si="0"/>
        <v>1453933100.2199998</v>
      </c>
      <c r="K10" s="16">
        <f t="shared" si="0"/>
        <v>11228170.76</v>
      </c>
      <c r="L10" s="5"/>
    </row>
    <row r="11" spans="1:12" ht="14.4" x14ac:dyDescent="0.3">
      <c r="A11" s="11"/>
      <c r="B11" s="75" t="s">
        <v>11</v>
      </c>
      <c r="C11" s="63"/>
      <c r="D11" s="12"/>
      <c r="E11" s="16">
        <f>E12+E21+E26</f>
        <v>1008080813</v>
      </c>
      <c r="F11" s="16">
        <f>F12+F21+F26</f>
        <v>800000000</v>
      </c>
      <c r="G11" s="16">
        <f t="shared" ref="G11:K11" si="1">G12+G21+G26</f>
        <v>1008080813</v>
      </c>
      <c r="H11" s="16">
        <f t="shared" si="1"/>
        <v>0</v>
      </c>
      <c r="I11" s="16">
        <f t="shared" si="1"/>
        <v>800000000</v>
      </c>
      <c r="J11" s="16">
        <f t="shared" si="1"/>
        <v>12701205.82</v>
      </c>
      <c r="K11" s="16">
        <f t="shared" si="1"/>
        <v>0</v>
      </c>
      <c r="L11" s="5"/>
    </row>
    <row r="12" spans="1:12" ht="14.4" x14ac:dyDescent="0.3">
      <c r="A12" s="11"/>
      <c r="B12" s="5"/>
      <c r="C12" s="76" t="s">
        <v>12</v>
      </c>
      <c r="D12" s="64"/>
      <c r="E12" s="16">
        <f t="shared" ref="E12:J12" si="2">SUM(E13:E19)</f>
        <v>1008080813</v>
      </c>
      <c r="F12" s="16">
        <f t="shared" si="2"/>
        <v>800000000</v>
      </c>
      <c r="G12" s="16">
        <f t="shared" si="2"/>
        <v>1008080813</v>
      </c>
      <c r="H12" s="16">
        <f t="shared" si="2"/>
        <v>0</v>
      </c>
      <c r="I12" s="16">
        <f t="shared" si="2"/>
        <v>800000000</v>
      </c>
      <c r="J12" s="16">
        <f t="shared" si="2"/>
        <v>12701205.82</v>
      </c>
      <c r="K12" s="16">
        <f t="shared" ref="K12" si="3">SUM(K13:K19)</f>
        <v>0</v>
      </c>
      <c r="L12" s="5"/>
    </row>
    <row r="13" spans="1:12" ht="14.4" x14ac:dyDescent="0.3">
      <c r="A13" s="11"/>
      <c r="B13" s="5"/>
      <c r="C13" s="5"/>
      <c r="D13" s="19" t="s">
        <v>13</v>
      </c>
      <c r="E13" s="50">
        <v>163636364</v>
      </c>
      <c r="F13" s="51">
        <v>0</v>
      </c>
      <c r="G13" s="50">
        <v>163636364</v>
      </c>
      <c r="H13" s="51">
        <v>0</v>
      </c>
      <c r="I13" s="50">
        <f>E13+F13-G13+H13</f>
        <v>0</v>
      </c>
      <c r="J13" s="50">
        <v>1196840.9099999999</v>
      </c>
      <c r="K13" s="50">
        <v>0</v>
      </c>
      <c r="L13" s="5"/>
    </row>
    <row r="14" spans="1:12" ht="14.4" x14ac:dyDescent="0.3">
      <c r="A14" s="11"/>
      <c r="B14" s="5"/>
      <c r="C14" s="5"/>
      <c r="D14" s="19" t="s">
        <v>15</v>
      </c>
      <c r="E14" s="50">
        <v>355555560</v>
      </c>
      <c r="F14" s="51">
        <v>0</v>
      </c>
      <c r="G14" s="50">
        <v>355555560</v>
      </c>
      <c r="H14" s="51">
        <v>0</v>
      </c>
      <c r="I14" s="50">
        <f t="shared" ref="I14:I17" si="4">E14+F14-G14+H14</f>
        <v>0</v>
      </c>
      <c r="J14" s="50">
        <v>3814719.6100000003</v>
      </c>
      <c r="K14" s="50">
        <v>0</v>
      </c>
      <c r="L14" s="5"/>
    </row>
    <row r="15" spans="1:12" ht="14.4" x14ac:dyDescent="0.3">
      <c r="A15" s="11"/>
      <c r="B15" s="5"/>
      <c r="C15" s="5"/>
      <c r="D15" s="19" t="s">
        <v>14</v>
      </c>
      <c r="E15" s="50">
        <v>88888889</v>
      </c>
      <c r="F15" s="51">
        <v>0</v>
      </c>
      <c r="G15" s="50">
        <v>88888889</v>
      </c>
      <c r="H15" s="51">
        <v>0</v>
      </c>
      <c r="I15" s="50">
        <f t="shared" si="4"/>
        <v>0</v>
      </c>
      <c r="J15" s="50">
        <v>982932.02999999991</v>
      </c>
      <c r="K15" s="50">
        <v>0</v>
      </c>
      <c r="L15" s="5"/>
    </row>
    <row r="16" spans="1:12" ht="14.4" x14ac:dyDescent="0.3">
      <c r="A16" s="11"/>
      <c r="B16" s="5"/>
      <c r="C16" s="5"/>
      <c r="D16" s="19" t="s">
        <v>15</v>
      </c>
      <c r="E16" s="50">
        <v>200000000</v>
      </c>
      <c r="F16" s="51">
        <v>0</v>
      </c>
      <c r="G16" s="50">
        <v>200000000</v>
      </c>
      <c r="H16" s="51">
        <v>0</v>
      </c>
      <c r="I16" s="50">
        <f t="shared" si="4"/>
        <v>0</v>
      </c>
      <c r="J16" s="50">
        <v>3550539.84</v>
      </c>
      <c r="K16" s="50">
        <v>0</v>
      </c>
      <c r="L16" s="5"/>
    </row>
    <row r="17" spans="1:12" ht="14.4" x14ac:dyDescent="0.3">
      <c r="A17" s="11"/>
      <c r="B17" s="5"/>
      <c r="C17" s="5"/>
      <c r="D17" s="19" t="s">
        <v>16</v>
      </c>
      <c r="E17" s="50">
        <v>200000000</v>
      </c>
      <c r="F17" s="52">
        <v>0</v>
      </c>
      <c r="G17" s="50">
        <v>200000000</v>
      </c>
      <c r="H17" s="51">
        <v>0</v>
      </c>
      <c r="I17" s="50">
        <f t="shared" si="4"/>
        <v>0</v>
      </c>
      <c r="J17" s="50">
        <v>3156173.4300000006</v>
      </c>
      <c r="K17" s="50">
        <v>0</v>
      </c>
      <c r="L17" s="5"/>
    </row>
    <row r="18" spans="1:12" ht="14.4" x14ac:dyDescent="0.3">
      <c r="A18" s="11"/>
      <c r="B18" s="5"/>
      <c r="C18" s="5"/>
      <c r="D18" s="19" t="s">
        <v>13</v>
      </c>
      <c r="E18" s="50">
        <v>0</v>
      </c>
      <c r="F18" s="51">
        <v>600000000</v>
      </c>
      <c r="G18" s="50">
        <v>0</v>
      </c>
      <c r="H18" s="51">
        <v>0</v>
      </c>
      <c r="I18" s="50">
        <f t="shared" ref="I18:I19" si="5">E18+F18-G18+H18</f>
        <v>600000000</v>
      </c>
      <c r="J18" s="50">
        <v>0</v>
      </c>
      <c r="K18" s="50">
        <v>0</v>
      </c>
      <c r="L18" s="5"/>
    </row>
    <row r="19" spans="1:12" ht="14.4" x14ac:dyDescent="0.3">
      <c r="A19" s="11"/>
      <c r="B19" s="5"/>
      <c r="C19" s="5"/>
      <c r="D19" s="19" t="s">
        <v>14</v>
      </c>
      <c r="E19" s="50">
        <v>0</v>
      </c>
      <c r="F19" s="51">
        <v>200000000</v>
      </c>
      <c r="G19" s="50">
        <v>0</v>
      </c>
      <c r="H19" s="51">
        <v>0</v>
      </c>
      <c r="I19" s="50">
        <f t="shared" si="5"/>
        <v>200000000</v>
      </c>
      <c r="J19" s="50">
        <v>0</v>
      </c>
      <c r="K19" s="50">
        <v>0</v>
      </c>
      <c r="L19" s="5"/>
    </row>
    <row r="20" spans="1:12" ht="14.4" x14ac:dyDescent="0.3">
      <c r="A20" s="11"/>
      <c r="B20" s="5"/>
      <c r="C20" s="18"/>
      <c r="D20" s="20"/>
      <c r="E20" s="53"/>
      <c r="F20" s="53"/>
      <c r="G20" s="53"/>
      <c r="H20" s="53"/>
      <c r="I20" s="50"/>
      <c r="J20" s="50"/>
      <c r="K20" s="50"/>
      <c r="L20" s="5"/>
    </row>
    <row r="21" spans="1:12" ht="14.4" x14ac:dyDescent="0.3">
      <c r="A21" s="11"/>
      <c r="B21" s="5"/>
      <c r="C21" s="76" t="s">
        <v>17</v>
      </c>
      <c r="D21" s="64"/>
      <c r="E21" s="53">
        <f t="shared" ref="E21:K21" si="6">SUM(E22:E24)</f>
        <v>0</v>
      </c>
      <c r="F21" s="53">
        <f t="shared" si="6"/>
        <v>0</v>
      </c>
      <c r="G21" s="53">
        <f t="shared" si="6"/>
        <v>0</v>
      </c>
      <c r="H21" s="53">
        <f t="shared" si="6"/>
        <v>0</v>
      </c>
      <c r="I21" s="53">
        <f t="shared" si="6"/>
        <v>0</v>
      </c>
      <c r="J21" s="53">
        <f t="shared" si="6"/>
        <v>0</v>
      </c>
      <c r="K21" s="53">
        <f t="shared" si="6"/>
        <v>0</v>
      </c>
      <c r="L21" s="5"/>
    </row>
    <row r="22" spans="1:12" ht="14.4" x14ac:dyDescent="0.3">
      <c r="A22" s="11"/>
      <c r="B22" s="5"/>
      <c r="C22" s="5"/>
      <c r="D22" s="21" t="s">
        <v>18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"/>
    </row>
    <row r="23" spans="1:12" ht="14.4" x14ac:dyDescent="0.3">
      <c r="A23" s="11"/>
      <c r="B23" s="5"/>
      <c r="C23" s="5"/>
      <c r="D23" s="21" t="s">
        <v>19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"/>
    </row>
    <row r="24" spans="1:12" ht="14.4" x14ac:dyDescent="0.3">
      <c r="A24" s="11"/>
      <c r="B24" s="5"/>
      <c r="C24" s="5"/>
      <c r="D24" s="21" t="s">
        <v>20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"/>
    </row>
    <row r="25" spans="1:12" ht="14.4" x14ac:dyDescent="0.3">
      <c r="A25" s="11"/>
      <c r="B25" s="5"/>
      <c r="C25" s="5"/>
      <c r="D25" s="22"/>
      <c r="E25" s="51"/>
      <c r="F25" s="51"/>
      <c r="G25" s="51"/>
      <c r="H25" s="51"/>
      <c r="I25" s="51"/>
      <c r="J25" s="51"/>
      <c r="K25" s="50"/>
      <c r="L25" s="5"/>
    </row>
    <row r="26" spans="1:12" ht="14.4" x14ac:dyDescent="0.3">
      <c r="A26" s="11"/>
      <c r="B26" s="5"/>
      <c r="C26" s="77" t="s">
        <v>21</v>
      </c>
      <c r="D26" s="64"/>
      <c r="E26" s="53">
        <f t="shared" ref="E26:K26" si="7">SUM(E27:E29)</f>
        <v>0</v>
      </c>
      <c r="F26" s="53">
        <f t="shared" si="7"/>
        <v>0</v>
      </c>
      <c r="G26" s="53">
        <f t="shared" si="7"/>
        <v>0</v>
      </c>
      <c r="H26" s="53">
        <f t="shared" si="7"/>
        <v>0</v>
      </c>
      <c r="I26" s="53">
        <f t="shared" si="7"/>
        <v>0</v>
      </c>
      <c r="J26" s="53">
        <f t="shared" si="7"/>
        <v>0</v>
      </c>
      <c r="K26" s="53">
        <f t="shared" si="7"/>
        <v>0</v>
      </c>
      <c r="L26" s="5"/>
    </row>
    <row r="27" spans="1:12" ht="14.4" x14ac:dyDescent="0.3">
      <c r="A27" s="11"/>
      <c r="B27" s="5"/>
      <c r="C27" s="5"/>
      <c r="D27" s="21" t="s">
        <v>22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"/>
    </row>
    <row r="28" spans="1:12" ht="14.4" x14ac:dyDescent="0.3">
      <c r="A28" s="11"/>
      <c r="B28" s="5"/>
      <c r="C28" s="5"/>
      <c r="D28" s="21" t="s">
        <v>23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"/>
    </row>
    <row r="29" spans="1:12" ht="14.4" x14ac:dyDescent="0.3">
      <c r="A29" s="11"/>
      <c r="B29" s="5"/>
      <c r="C29" s="5"/>
      <c r="D29" s="21" t="s">
        <v>24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"/>
    </row>
    <row r="30" spans="1:12" ht="14.4" x14ac:dyDescent="0.3">
      <c r="A30" s="11"/>
      <c r="B30" s="5"/>
      <c r="C30" s="5"/>
      <c r="D30" s="22"/>
      <c r="E30" s="51"/>
      <c r="F30" s="51"/>
      <c r="G30" s="51"/>
      <c r="H30" s="51"/>
      <c r="I30" s="51"/>
      <c r="J30" s="51"/>
      <c r="K30" s="50"/>
      <c r="L30" s="5"/>
    </row>
    <row r="31" spans="1:12" ht="14.4" x14ac:dyDescent="0.3">
      <c r="A31" s="11"/>
      <c r="B31" s="75" t="s">
        <v>25</v>
      </c>
      <c r="C31" s="63"/>
      <c r="D31" s="12"/>
      <c r="E31" s="53">
        <f>E32+E53+E58</f>
        <v>25715279600.32</v>
      </c>
      <c r="F31" s="53">
        <f t="shared" ref="F31:K31" si="8">F32+F53+F58</f>
        <v>2294100000</v>
      </c>
      <c r="G31" s="53">
        <f t="shared" si="8"/>
        <v>278424065.47000003</v>
      </c>
      <c r="H31" s="53">
        <f t="shared" si="8"/>
        <v>0</v>
      </c>
      <c r="I31" s="53">
        <f t="shared" si="8"/>
        <v>27730955534.849998</v>
      </c>
      <c r="J31" s="53">
        <f t="shared" si="8"/>
        <v>1441231894.3999999</v>
      </c>
      <c r="K31" s="53">
        <f t="shared" si="8"/>
        <v>11228170.76</v>
      </c>
      <c r="L31" s="5"/>
    </row>
    <row r="32" spans="1:12" ht="14.4" x14ac:dyDescent="0.3">
      <c r="A32" s="11"/>
      <c r="B32" s="15"/>
      <c r="C32" s="77" t="s">
        <v>26</v>
      </c>
      <c r="D32" s="64"/>
      <c r="E32" s="53">
        <f>SUM(E33:E51)</f>
        <v>25715279600.32</v>
      </c>
      <c r="F32" s="53">
        <f>SUM(F33:F51)</f>
        <v>2294100000</v>
      </c>
      <c r="G32" s="53">
        <f t="shared" ref="G32:J32" si="9">SUM(G33:G51)</f>
        <v>278424065.47000003</v>
      </c>
      <c r="H32" s="53">
        <f t="shared" si="9"/>
        <v>0</v>
      </c>
      <c r="I32" s="53">
        <f t="shared" si="9"/>
        <v>27730955534.849998</v>
      </c>
      <c r="J32" s="53">
        <f t="shared" si="9"/>
        <v>1441231894.3999999</v>
      </c>
      <c r="K32" s="53">
        <f>SUM(K33:K52)</f>
        <v>11228170.76</v>
      </c>
      <c r="L32" s="5"/>
    </row>
    <row r="33" spans="1:12" ht="14.4" x14ac:dyDescent="0.3">
      <c r="A33" s="5"/>
      <c r="B33" s="5"/>
      <c r="C33" s="5"/>
      <c r="D33" s="21" t="s">
        <v>15</v>
      </c>
      <c r="E33" s="50">
        <v>5057459928.0200005</v>
      </c>
      <c r="F33" s="50">
        <v>0</v>
      </c>
      <c r="G33" s="50">
        <v>42164812.170000002</v>
      </c>
      <c r="H33" s="50"/>
      <c r="I33" s="50">
        <f t="shared" ref="I33:I51" si="10">E33+F33-G33+H33</f>
        <v>5015295115.8500004</v>
      </c>
      <c r="J33" s="50">
        <v>247342189.84</v>
      </c>
      <c r="K33" s="50">
        <v>0</v>
      </c>
      <c r="L33" s="5"/>
    </row>
    <row r="34" spans="1:12" ht="14.4" x14ac:dyDescent="0.3">
      <c r="A34" s="5"/>
      <c r="B34" s="5"/>
      <c r="C34" s="5"/>
      <c r="D34" s="21" t="s">
        <v>14</v>
      </c>
      <c r="E34" s="50">
        <v>2970202764.4200001</v>
      </c>
      <c r="F34" s="50">
        <v>0</v>
      </c>
      <c r="G34" s="50">
        <v>25149231.259999998</v>
      </c>
      <c r="H34" s="50"/>
      <c r="I34" s="50">
        <f t="shared" si="10"/>
        <v>2945053533.1599998</v>
      </c>
      <c r="J34" s="50">
        <v>145253660.59</v>
      </c>
      <c r="K34" s="50">
        <v>0</v>
      </c>
      <c r="L34" s="5"/>
    </row>
    <row r="35" spans="1:12" ht="14.4" x14ac:dyDescent="0.3">
      <c r="A35" s="5"/>
      <c r="B35" s="5"/>
      <c r="C35" s="5"/>
      <c r="D35" s="21" t="s">
        <v>27</v>
      </c>
      <c r="E35" s="50">
        <v>1981298000</v>
      </c>
      <c r="F35" s="50">
        <v>0</v>
      </c>
      <c r="G35" s="50">
        <v>16776000</v>
      </c>
      <c r="H35" s="50"/>
      <c r="I35" s="50">
        <f t="shared" si="10"/>
        <v>1964522000</v>
      </c>
      <c r="J35" s="50">
        <v>98289630.079999998</v>
      </c>
      <c r="K35" s="50">
        <v>0</v>
      </c>
      <c r="L35" s="5"/>
    </row>
    <row r="36" spans="1:12" ht="14.4" x14ac:dyDescent="0.3">
      <c r="A36" s="5"/>
      <c r="B36" s="5"/>
      <c r="C36" s="5"/>
      <c r="D36" s="21" t="s">
        <v>27</v>
      </c>
      <c r="E36" s="50">
        <v>990649000</v>
      </c>
      <c r="F36" s="50">
        <v>0</v>
      </c>
      <c r="G36" s="50">
        <v>8388000</v>
      </c>
      <c r="H36" s="50"/>
      <c r="I36" s="50">
        <f t="shared" si="10"/>
        <v>982261000</v>
      </c>
      <c r="J36" s="50">
        <v>49344385.049999997</v>
      </c>
      <c r="K36" s="50">
        <v>0</v>
      </c>
      <c r="L36" s="24"/>
    </row>
    <row r="37" spans="1:12" ht="14.4" x14ac:dyDescent="0.3">
      <c r="A37" s="5"/>
      <c r="B37" s="5"/>
      <c r="C37" s="5"/>
      <c r="D37" s="21" t="s">
        <v>15</v>
      </c>
      <c r="E37" s="50">
        <v>2291317709</v>
      </c>
      <c r="F37" s="50">
        <v>0</v>
      </c>
      <c r="G37" s="50">
        <v>16834190</v>
      </c>
      <c r="H37" s="50"/>
      <c r="I37" s="50">
        <f t="shared" si="10"/>
        <v>2274483519</v>
      </c>
      <c r="J37" s="50">
        <v>113122944.49000001</v>
      </c>
      <c r="K37" s="50">
        <v>0</v>
      </c>
      <c r="L37" s="24"/>
    </row>
    <row r="38" spans="1:12" ht="14.4" x14ac:dyDescent="0.3">
      <c r="A38" s="5"/>
      <c r="B38" s="5"/>
      <c r="C38" s="25"/>
      <c r="D38" s="21" t="s">
        <v>28</v>
      </c>
      <c r="E38" s="50">
        <v>760142842.30999994</v>
      </c>
      <c r="F38" s="50">
        <v>0</v>
      </c>
      <c r="G38" s="50">
        <v>49845432.240000002</v>
      </c>
      <c r="H38" s="50"/>
      <c r="I38" s="50">
        <f t="shared" si="10"/>
        <v>710297410.06999993</v>
      </c>
      <c r="J38" s="50">
        <v>44076001</v>
      </c>
      <c r="K38" s="50">
        <v>0</v>
      </c>
      <c r="L38" s="24"/>
    </row>
    <row r="39" spans="1:12" ht="14.4" x14ac:dyDescent="0.3">
      <c r="A39" s="5"/>
      <c r="B39" s="5"/>
      <c r="C39" s="5"/>
      <c r="D39" s="21" t="s">
        <v>28</v>
      </c>
      <c r="E39" s="50">
        <v>2472229626.75</v>
      </c>
      <c r="F39" s="50">
        <v>0</v>
      </c>
      <c r="G39" s="50">
        <v>21266861.75</v>
      </c>
      <c r="H39" s="50"/>
      <c r="I39" s="50">
        <f t="shared" si="10"/>
        <v>2450962765</v>
      </c>
      <c r="J39" s="50">
        <v>152289705.30000001</v>
      </c>
      <c r="K39" s="50">
        <v>0</v>
      </c>
      <c r="L39" s="24"/>
    </row>
    <row r="40" spans="1:12" ht="14.4" x14ac:dyDescent="0.3">
      <c r="A40" s="5"/>
      <c r="B40" s="5"/>
      <c r="C40" s="5"/>
      <c r="D40" s="21" t="s">
        <v>28</v>
      </c>
      <c r="E40" s="50">
        <v>561985282.67999995</v>
      </c>
      <c r="F40" s="50">
        <v>0</v>
      </c>
      <c r="G40" s="50">
        <v>4834366.1900000004</v>
      </c>
      <c r="H40" s="50"/>
      <c r="I40" s="50">
        <f t="shared" si="10"/>
        <v>557150916.48999989</v>
      </c>
      <c r="J40" s="50">
        <v>34964497.269999996</v>
      </c>
      <c r="K40" s="50">
        <v>0</v>
      </c>
      <c r="L40" s="24"/>
    </row>
    <row r="41" spans="1:12" ht="14.4" x14ac:dyDescent="0.3">
      <c r="A41" s="5"/>
      <c r="B41" s="5"/>
      <c r="C41" s="5"/>
      <c r="D41" s="21" t="s">
        <v>28</v>
      </c>
      <c r="E41" s="50">
        <v>2244433214.1900001</v>
      </c>
      <c r="F41" s="50">
        <v>0</v>
      </c>
      <c r="G41" s="50">
        <v>19172250</v>
      </c>
      <c r="H41" s="50"/>
      <c r="I41" s="50">
        <f t="shared" si="10"/>
        <v>2225260964.1900001</v>
      </c>
      <c r="J41" s="50">
        <v>110661822.14999999</v>
      </c>
      <c r="K41" s="50">
        <v>0</v>
      </c>
      <c r="L41" s="24"/>
    </row>
    <row r="42" spans="1:12" ht="14.4" x14ac:dyDescent="0.3">
      <c r="A42" s="5"/>
      <c r="B42" s="5"/>
      <c r="C42" s="5"/>
      <c r="D42" s="21" t="s">
        <v>28</v>
      </c>
      <c r="E42" s="50">
        <v>695967697.89999998</v>
      </c>
      <c r="F42" s="50">
        <v>0</v>
      </c>
      <c r="G42" s="50">
        <v>5964700</v>
      </c>
      <c r="H42" s="50"/>
      <c r="I42" s="50">
        <f t="shared" si="10"/>
        <v>690002997.89999998</v>
      </c>
      <c r="J42" s="50">
        <v>34634353</v>
      </c>
      <c r="K42" s="50">
        <v>0</v>
      </c>
      <c r="L42" s="24"/>
    </row>
    <row r="43" spans="1:12" ht="14.4" x14ac:dyDescent="0.3">
      <c r="A43" s="11"/>
      <c r="B43" s="5"/>
      <c r="C43" s="5"/>
      <c r="D43" s="21" t="s">
        <v>27</v>
      </c>
      <c r="E43" s="50">
        <v>984336237.63999999</v>
      </c>
      <c r="F43" s="50">
        <v>0</v>
      </c>
      <c r="G43" s="50">
        <v>7608222.1799999997</v>
      </c>
      <c r="H43" s="50"/>
      <c r="I43" s="50">
        <f t="shared" si="10"/>
        <v>976728015.46000004</v>
      </c>
      <c r="J43" s="50">
        <v>47458996.190000005</v>
      </c>
      <c r="K43" s="50">
        <v>0</v>
      </c>
      <c r="L43" s="24"/>
    </row>
    <row r="44" spans="1:12" ht="14.4" x14ac:dyDescent="0.3">
      <c r="A44" s="11"/>
      <c r="B44" s="5"/>
      <c r="C44" s="5"/>
      <c r="D44" s="21" t="s">
        <v>29</v>
      </c>
      <c r="E44" s="50">
        <v>803288596.90999997</v>
      </c>
      <c r="F44" s="50">
        <v>0</v>
      </c>
      <c r="G44" s="50">
        <v>6208852.080000001</v>
      </c>
      <c r="H44" s="50"/>
      <c r="I44" s="50">
        <f t="shared" si="10"/>
        <v>797079744.82999992</v>
      </c>
      <c r="J44" s="50">
        <v>38891803.270000003</v>
      </c>
      <c r="K44" s="50">
        <v>0</v>
      </c>
      <c r="L44" s="24"/>
    </row>
    <row r="45" spans="1:12" ht="14.4" x14ac:dyDescent="0.3">
      <c r="A45" s="11"/>
      <c r="B45" s="5"/>
      <c r="C45" s="5"/>
      <c r="D45" s="21" t="s">
        <v>30</v>
      </c>
      <c r="E45" s="50">
        <v>422330422</v>
      </c>
      <c r="F45" s="50">
        <v>777000000</v>
      </c>
      <c r="G45" s="50">
        <v>14485342</v>
      </c>
      <c r="H45" s="50"/>
      <c r="I45" s="50">
        <f t="shared" si="10"/>
        <v>1184845080</v>
      </c>
      <c r="J45" s="50">
        <v>48323543.170000002</v>
      </c>
      <c r="K45" s="50">
        <v>0</v>
      </c>
      <c r="L45" s="24"/>
    </row>
    <row r="46" spans="1:12" ht="14.4" x14ac:dyDescent="0.3">
      <c r="A46" s="11"/>
      <c r="B46" s="5"/>
      <c r="C46" s="5"/>
      <c r="D46" s="21" t="s">
        <v>30</v>
      </c>
      <c r="E46" s="50">
        <v>299643040</v>
      </c>
      <c r="F46" s="50">
        <v>0</v>
      </c>
      <c r="G46" s="50">
        <v>2993100</v>
      </c>
      <c r="H46" s="50"/>
      <c r="I46" s="50">
        <f t="shared" si="10"/>
        <v>296649940</v>
      </c>
      <c r="J46" s="50">
        <v>17183364.719999999</v>
      </c>
      <c r="K46" s="50">
        <v>0</v>
      </c>
      <c r="L46" s="24"/>
    </row>
    <row r="47" spans="1:12" ht="14.4" x14ac:dyDescent="0.3">
      <c r="A47" s="11"/>
      <c r="B47" s="5"/>
      <c r="C47" s="5"/>
      <c r="D47" s="21" t="s">
        <v>29</v>
      </c>
      <c r="E47" s="50">
        <v>604345403.5</v>
      </c>
      <c r="F47" s="50">
        <v>95100000</v>
      </c>
      <c r="G47" s="50">
        <v>6911243.5999999996</v>
      </c>
      <c r="H47" s="50"/>
      <c r="I47" s="50">
        <f t="shared" si="10"/>
        <v>692534159.89999998</v>
      </c>
      <c r="J47" s="50">
        <v>40146132.820000008</v>
      </c>
      <c r="K47" s="50">
        <v>0</v>
      </c>
      <c r="L47" s="24"/>
    </row>
    <row r="48" spans="1:12" ht="14.4" x14ac:dyDescent="0.3">
      <c r="A48" s="11"/>
      <c r="B48" s="5"/>
      <c r="C48" s="5"/>
      <c r="D48" s="21" t="s">
        <v>29</v>
      </c>
      <c r="E48" s="50">
        <v>681552094</v>
      </c>
      <c r="F48" s="50">
        <v>318000000</v>
      </c>
      <c r="G48" s="50">
        <v>6973284</v>
      </c>
      <c r="H48" s="50"/>
      <c r="I48" s="50">
        <f t="shared" si="10"/>
        <v>992578810</v>
      </c>
      <c r="J48" s="50">
        <v>56729275.57</v>
      </c>
      <c r="K48" s="50">
        <v>0</v>
      </c>
      <c r="L48" s="24"/>
    </row>
    <row r="49" spans="1:12" ht="14.4" x14ac:dyDescent="0.3">
      <c r="A49" s="11"/>
      <c r="B49" s="5"/>
      <c r="C49" s="5"/>
      <c r="D49" s="21" t="s">
        <v>27</v>
      </c>
      <c r="E49" s="50">
        <v>541415478</v>
      </c>
      <c r="F49" s="50">
        <v>458000000</v>
      </c>
      <c r="G49" s="50">
        <v>9273512</v>
      </c>
      <c r="H49" s="50"/>
      <c r="I49" s="50">
        <f t="shared" si="10"/>
        <v>990141966</v>
      </c>
      <c r="J49" s="50">
        <v>52788740.899999999</v>
      </c>
      <c r="K49" s="50">
        <v>0</v>
      </c>
      <c r="L49" s="24"/>
    </row>
    <row r="50" spans="1:12" ht="14.4" x14ac:dyDescent="0.3">
      <c r="A50" s="11"/>
      <c r="B50" s="5"/>
      <c r="C50" s="5"/>
      <c r="D50" s="21" t="s">
        <v>27</v>
      </c>
      <c r="E50" s="50">
        <v>527738352</v>
      </c>
      <c r="F50" s="50">
        <v>472000000</v>
      </c>
      <c r="G50" s="50">
        <v>6619112</v>
      </c>
      <c r="H50" s="50"/>
      <c r="I50" s="50">
        <f t="shared" si="10"/>
        <v>993119240</v>
      </c>
      <c r="J50" s="50">
        <v>53388383.049999997</v>
      </c>
      <c r="K50" s="50">
        <v>0</v>
      </c>
      <c r="L50" s="24"/>
    </row>
    <row r="51" spans="1:12" ht="14.4" x14ac:dyDescent="0.3">
      <c r="A51" s="11"/>
      <c r="B51" s="5"/>
      <c r="C51" s="5"/>
      <c r="D51" s="21" t="s">
        <v>27</v>
      </c>
      <c r="E51" s="50">
        <v>824943911</v>
      </c>
      <c r="F51" s="50">
        <v>174000000</v>
      </c>
      <c r="G51" s="50">
        <v>6955554</v>
      </c>
      <c r="H51" s="50"/>
      <c r="I51" s="50">
        <f t="shared" si="10"/>
        <v>991988357</v>
      </c>
      <c r="J51" s="50">
        <v>56342465.939999998</v>
      </c>
      <c r="K51" s="50">
        <v>0</v>
      </c>
      <c r="L51" s="24"/>
    </row>
    <row r="52" spans="1:12" ht="14.4" x14ac:dyDescent="0.3">
      <c r="A52" s="11"/>
      <c r="B52" s="5"/>
      <c r="C52" s="23"/>
      <c r="D52" s="19"/>
      <c r="E52" s="53"/>
      <c r="F52" s="53"/>
      <c r="G52" s="53"/>
      <c r="H52" s="53"/>
      <c r="I52" s="50"/>
      <c r="J52" s="50"/>
      <c r="K52" s="50">
        <v>11228170.76</v>
      </c>
      <c r="L52" s="5"/>
    </row>
    <row r="53" spans="1:12" ht="14.4" x14ac:dyDescent="0.3">
      <c r="A53" s="11"/>
      <c r="B53" s="5"/>
      <c r="C53" s="77" t="s">
        <v>31</v>
      </c>
      <c r="D53" s="64"/>
      <c r="E53" s="53">
        <f t="shared" ref="E53:K53" si="11">SUM(E54:E56)</f>
        <v>0</v>
      </c>
      <c r="F53" s="53">
        <f t="shared" si="11"/>
        <v>0</v>
      </c>
      <c r="G53" s="53">
        <f t="shared" si="11"/>
        <v>0</v>
      </c>
      <c r="H53" s="53">
        <f t="shared" si="11"/>
        <v>0</v>
      </c>
      <c r="I53" s="53">
        <f t="shared" si="11"/>
        <v>0</v>
      </c>
      <c r="J53" s="53">
        <f t="shared" si="11"/>
        <v>0</v>
      </c>
      <c r="K53" s="53">
        <f t="shared" si="11"/>
        <v>0</v>
      </c>
      <c r="L53" s="5"/>
    </row>
    <row r="54" spans="1:12" ht="14.4" x14ac:dyDescent="0.3">
      <c r="A54" s="11"/>
      <c r="B54" s="5"/>
      <c r="C54" s="5"/>
      <c r="D54" s="21" t="s">
        <v>18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"/>
    </row>
    <row r="55" spans="1:12" ht="14.4" x14ac:dyDescent="0.3">
      <c r="A55" s="11"/>
      <c r="B55" s="5"/>
      <c r="C55" s="5"/>
      <c r="D55" s="21" t="s">
        <v>19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"/>
    </row>
    <row r="56" spans="1:12" ht="14.4" x14ac:dyDescent="0.3">
      <c r="A56" s="11"/>
      <c r="B56" s="5"/>
      <c r="C56" s="5"/>
      <c r="D56" s="21" t="s">
        <v>20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"/>
    </row>
    <row r="57" spans="1:12" ht="14.4" x14ac:dyDescent="0.3">
      <c r="A57" s="11"/>
      <c r="B57" s="5"/>
      <c r="C57" s="5"/>
      <c r="D57" s="22"/>
      <c r="E57" s="51"/>
      <c r="F57" s="51"/>
      <c r="G57" s="51"/>
      <c r="H57" s="51"/>
      <c r="I57" s="51"/>
      <c r="J57" s="51"/>
      <c r="K57" s="51"/>
      <c r="L57" s="5"/>
    </row>
    <row r="58" spans="1:12" ht="14.4" x14ac:dyDescent="0.3">
      <c r="A58" s="11"/>
      <c r="B58" s="5"/>
      <c r="C58" s="77" t="s">
        <v>32</v>
      </c>
      <c r="D58" s="64"/>
      <c r="E58" s="53">
        <f t="shared" ref="E58:K58" si="12">SUM(E59:E61)</f>
        <v>0</v>
      </c>
      <c r="F58" s="53">
        <f t="shared" si="12"/>
        <v>0</v>
      </c>
      <c r="G58" s="53">
        <f t="shared" si="12"/>
        <v>0</v>
      </c>
      <c r="H58" s="53">
        <f t="shared" si="12"/>
        <v>0</v>
      </c>
      <c r="I58" s="53">
        <f t="shared" si="12"/>
        <v>0</v>
      </c>
      <c r="J58" s="53">
        <f t="shared" si="12"/>
        <v>0</v>
      </c>
      <c r="K58" s="53">
        <f t="shared" si="12"/>
        <v>0</v>
      </c>
      <c r="L58" s="5"/>
    </row>
    <row r="59" spans="1:12" ht="14.4" x14ac:dyDescent="0.3">
      <c r="A59" s="11"/>
      <c r="B59" s="5"/>
      <c r="C59" s="5"/>
      <c r="D59" s="19" t="s">
        <v>33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"/>
    </row>
    <row r="60" spans="1:12" ht="14.4" x14ac:dyDescent="0.3">
      <c r="A60" s="11"/>
      <c r="B60" s="5"/>
      <c r="C60" s="5"/>
      <c r="D60" s="19" t="s">
        <v>34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"/>
    </row>
    <row r="61" spans="1:12" ht="14.4" x14ac:dyDescent="0.3">
      <c r="A61" s="11"/>
      <c r="B61" s="5"/>
      <c r="C61" s="5"/>
      <c r="D61" s="19" t="s">
        <v>35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"/>
    </row>
    <row r="62" spans="1:12" ht="14.4" x14ac:dyDescent="0.3">
      <c r="A62" s="14"/>
      <c r="B62" s="17"/>
      <c r="C62" s="15"/>
      <c r="D62" s="12"/>
      <c r="E62" s="50"/>
      <c r="F62" s="50"/>
      <c r="G62" s="50"/>
      <c r="H62" s="50"/>
      <c r="I62" s="50"/>
      <c r="J62" s="50"/>
      <c r="K62" s="50"/>
      <c r="L62" s="5"/>
    </row>
    <row r="63" spans="1:12" ht="14.4" x14ac:dyDescent="0.3">
      <c r="A63" s="74" t="s">
        <v>36</v>
      </c>
      <c r="B63" s="63"/>
      <c r="C63" s="15"/>
      <c r="D63" s="12"/>
      <c r="E63" s="50"/>
      <c r="F63" s="50"/>
      <c r="G63" s="50"/>
      <c r="H63" s="50"/>
      <c r="I63" s="50"/>
      <c r="J63" s="50"/>
      <c r="K63" s="50"/>
      <c r="L63" s="5"/>
    </row>
    <row r="64" spans="1:12" ht="14.4" x14ac:dyDescent="0.3">
      <c r="A64" s="11"/>
      <c r="B64" s="5"/>
      <c r="C64" s="5"/>
      <c r="D64" s="22"/>
      <c r="E64" s="51"/>
      <c r="F64" s="51"/>
      <c r="G64" s="51"/>
      <c r="H64" s="51"/>
      <c r="I64" s="51"/>
      <c r="J64" s="51"/>
      <c r="K64" s="51"/>
      <c r="L64" s="5"/>
    </row>
    <row r="65" spans="1:14" ht="14.4" x14ac:dyDescent="0.3">
      <c r="A65" s="74" t="s">
        <v>37</v>
      </c>
      <c r="B65" s="63"/>
      <c r="C65" s="63"/>
      <c r="D65" s="64"/>
      <c r="E65" s="57">
        <f>E10+E63</f>
        <v>26723360413.32</v>
      </c>
      <c r="F65" s="57">
        <f>F10+F63</f>
        <v>3094100000</v>
      </c>
      <c r="G65" s="57">
        <f t="shared" ref="G65:K65" si="13">G10+G63</f>
        <v>1286504878.47</v>
      </c>
      <c r="H65" s="57">
        <f t="shared" si="13"/>
        <v>0</v>
      </c>
      <c r="I65" s="57">
        <f t="shared" si="13"/>
        <v>28530955534.849998</v>
      </c>
      <c r="J65" s="57">
        <f t="shared" si="13"/>
        <v>1453933100.2199998</v>
      </c>
      <c r="K65" s="57">
        <f t="shared" si="13"/>
        <v>11228170.76</v>
      </c>
      <c r="L65" s="5"/>
    </row>
    <row r="66" spans="1:14" ht="14.4" x14ac:dyDescent="0.3">
      <c r="A66" s="11"/>
      <c r="B66" s="5"/>
      <c r="C66" s="5"/>
      <c r="D66" s="12"/>
      <c r="E66" s="51"/>
      <c r="F66" s="51"/>
      <c r="G66" s="51"/>
      <c r="H66" s="51"/>
      <c r="I66" s="51"/>
      <c r="J66" s="51"/>
      <c r="K66" s="51"/>
      <c r="L66" s="5"/>
    </row>
    <row r="67" spans="1:14" ht="14.4" x14ac:dyDescent="0.3">
      <c r="A67" s="74" t="s">
        <v>38</v>
      </c>
      <c r="B67" s="63"/>
      <c r="C67" s="63"/>
      <c r="D67" s="12"/>
      <c r="E67" s="53">
        <f t="shared" ref="E67:K67" si="14">SUM(E68:E72)</f>
        <v>4428057744.1000004</v>
      </c>
      <c r="F67" s="53">
        <f t="shared" si="14"/>
        <v>208788613.31999999</v>
      </c>
      <c r="G67" s="53">
        <f t="shared" si="14"/>
        <v>196106435.88999999</v>
      </c>
      <c r="H67" s="53">
        <f t="shared" si="14"/>
        <v>0</v>
      </c>
      <c r="I67" s="53">
        <f>SUM(I68:I72)</f>
        <v>4440739921.5299997</v>
      </c>
      <c r="J67" s="53">
        <f>SUM(J68:J72)</f>
        <v>249536730.59999999</v>
      </c>
      <c r="K67" s="53">
        <f t="shared" si="14"/>
        <v>0</v>
      </c>
      <c r="L67" s="5"/>
    </row>
    <row r="68" spans="1:14" ht="14.4" x14ac:dyDescent="0.3">
      <c r="A68" s="11"/>
      <c r="B68" s="27"/>
      <c r="C68" s="5"/>
      <c r="D68" s="19" t="s">
        <v>39</v>
      </c>
      <c r="E68" s="50">
        <v>1006580013.45</v>
      </c>
      <c r="F68" s="50">
        <v>0</v>
      </c>
      <c r="G68" s="54">
        <v>16555134.640000001</v>
      </c>
      <c r="H68" s="50">
        <v>0</v>
      </c>
      <c r="I68" s="50">
        <f>E68+F68-G68+H68</f>
        <v>990024878.81000006</v>
      </c>
      <c r="J68" s="54">
        <v>54896679.299999997</v>
      </c>
      <c r="K68" s="50">
        <v>0</v>
      </c>
      <c r="L68" s="5"/>
    </row>
    <row r="69" spans="1:14" ht="14.4" x14ac:dyDescent="0.3">
      <c r="A69" s="11"/>
      <c r="B69" s="27"/>
      <c r="C69" s="5"/>
      <c r="D69" s="19" t="s">
        <v>40</v>
      </c>
      <c r="E69" s="50">
        <v>776765830.49000001</v>
      </c>
      <c r="F69" s="50">
        <v>0</v>
      </c>
      <c r="G69" s="54">
        <v>13563322.279999999</v>
      </c>
      <c r="H69" s="50">
        <v>0</v>
      </c>
      <c r="I69" s="50">
        <f>E69+F69-G69+H69</f>
        <v>763202508.21000004</v>
      </c>
      <c r="J69" s="54">
        <v>40316863.100000001</v>
      </c>
      <c r="K69" s="50">
        <v>0</v>
      </c>
      <c r="L69" s="5"/>
    </row>
    <row r="70" spans="1:14" ht="14.4" x14ac:dyDescent="0.3">
      <c r="A70" s="11"/>
      <c r="B70" s="27"/>
      <c r="C70" s="5"/>
      <c r="D70" s="19" t="s">
        <v>41</v>
      </c>
      <c r="E70" s="50">
        <v>778938305.69000006</v>
      </c>
      <c r="F70" s="50">
        <v>0</v>
      </c>
      <c r="G70" s="54">
        <v>57453846.149999999</v>
      </c>
      <c r="H70" s="50">
        <v>0</v>
      </c>
      <c r="I70" s="50">
        <f>E70+F70-G70+H70</f>
        <v>721484459.54000008</v>
      </c>
      <c r="J70" s="54">
        <v>37050552.009999998</v>
      </c>
      <c r="K70" s="50">
        <v>0</v>
      </c>
      <c r="L70" s="5"/>
    </row>
    <row r="71" spans="1:14" ht="14.4" x14ac:dyDescent="0.3">
      <c r="A71" s="11"/>
      <c r="B71" s="27"/>
      <c r="C71" s="5"/>
      <c r="D71" s="19" t="s">
        <v>42</v>
      </c>
      <c r="E71" s="50">
        <v>1864810236.8</v>
      </c>
      <c r="F71" s="59">
        <v>208788613.31999999</v>
      </c>
      <c r="G71" s="54">
        <v>107570775.15000001</v>
      </c>
      <c r="H71" s="50">
        <v>0</v>
      </c>
      <c r="I71" s="59">
        <f>E71+F71-G71+H71</f>
        <v>1966028074.9699998</v>
      </c>
      <c r="J71" s="54">
        <v>117272636.19</v>
      </c>
      <c r="K71" s="50">
        <v>0</v>
      </c>
      <c r="L71" s="5"/>
      <c r="M71" s="60"/>
      <c r="N71" s="61"/>
    </row>
    <row r="72" spans="1:14" ht="14.4" x14ac:dyDescent="0.3">
      <c r="A72" s="11"/>
      <c r="B72" s="27"/>
      <c r="C72" s="5"/>
      <c r="D72" s="19" t="s">
        <v>43</v>
      </c>
      <c r="E72" s="54">
        <v>963357.67</v>
      </c>
      <c r="F72" s="54">
        <v>0</v>
      </c>
      <c r="G72" s="54">
        <v>963357.67</v>
      </c>
      <c r="H72" s="54">
        <v>0</v>
      </c>
      <c r="I72" s="59">
        <f>E72+F72-G72+H72</f>
        <v>0</v>
      </c>
      <c r="J72" s="54"/>
      <c r="K72" s="50">
        <v>0</v>
      </c>
      <c r="L72" s="5"/>
    </row>
    <row r="73" spans="1:14" ht="14.4" x14ac:dyDescent="0.3">
      <c r="A73" s="11"/>
      <c r="B73" s="5"/>
      <c r="C73" s="5"/>
      <c r="D73" s="28"/>
      <c r="E73" s="55"/>
      <c r="F73" s="55"/>
      <c r="G73" s="55"/>
      <c r="H73" s="55"/>
      <c r="I73" s="55"/>
      <c r="J73" s="55"/>
      <c r="K73" s="55"/>
      <c r="L73" s="5"/>
    </row>
    <row r="74" spans="1:14" ht="14.4" x14ac:dyDescent="0.3">
      <c r="A74" s="74" t="s">
        <v>44</v>
      </c>
      <c r="B74" s="63"/>
      <c r="C74" s="63"/>
      <c r="D74" s="64"/>
      <c r="E74" s="53">
        <f t="shared" ref="E74:K74" si="15">SUM(E76:E82)</f>
        <v>2450651749</v>
      </c>
      <c r="F74" s="53">
        <f t="shared" si="15"/>
        <v>0</v>
      </c>
      <c r="G74" s="53">
        <f t="shared" si="15"/>
        <v>0</v>
      </c>
      <c r="H74" s="53">
        <f t="shared" si="15"/>
        <v>0</v>
      </c>
      <c r="I74" s="53">
        <f t="shared" si="15"/>
        <v>2450651749</v>
      </c>
      <c r="J74" s="53">
        <f t="shared" si="15"/>
        <v>199889356.15000001</v>
      </c>
      <c r="K74" s="53">
        <f t="shared" si="15"/>
        <v>0</v>
      </c>
      <c r="L74" s="5"/>
    </row>
    <row r="75" spans="1:14" ht="14.4" x14ac:dyDescent="0.3">
      <c r="A75" s="29"/>
      <c r="B75" s="15"/>
      <c r="C75" s="15"/>
      <c r="D75" s="12"/>
      <c r="E75" s="50"/>
      <c r="F75" s="50"/>
      <c r="G75" s="50"/>
      <c r="H75" s="50"/>
      <c r="I75" s="50"/>
      <c r="J75" s="50"/>
      <c r="K75" s="50"/>
      <c r="L75" s="5"/>
    </row>
    <row r="76" spans="1:14" ht="14.4" x14ac:dyDescent="0.3">
      <c r="A76" s="11"/>
      <c r="B76" s="27"/>
      <c r="C76" s="5"/>
      <c r="D76" s="58">
        <v>455108392.80000001</v>
      </c>
      <c r="E76" s="50">
        <v>995600150</v>
      </c>
      <c r="F76" s="50">
        <v>0</v>
      </c>
      <c r="G76" s="50">
        <v>0</v>
      </c>
      <c r="H76" s="50">
        <v>0</v>
      </c>
      <c r="I76" s="50">
        <v>995600150</v>
      </c>
      <c r="J76" s="50">
        <v>79638369.459999993</v>
      </c>
      <c r="K76" s="50">
        <v>0</v>
      </c>
      <c r="L76" s="5"/>
    </row>
    <row r="77" spans="1:14" ht="14.4" x14ac:dyDescent="0.3">
      <c r="A77" s="11"/>
      <c r="B77" s="30"/>
      <c r="C77" s="5"/>
      <c r="D77" s="58">
        <v>131725358.51000001</v>
      </c>
      <c r="E77" s="50">
        <v>300000000</v>
      </c>
      <c r="F77" s="50">
        <v>0</v>
      </c>
      <c r="G77" s="50">
        <v>0</v>
      </c>
      <c r="H77" s="50">
        <v>0</v>
      </c>
      <c r="I77" s="50">
        <v>300000000</v>
      </c>
      <c r="J77" s="50">
        <v>25093750</v>
      </c>
      <c r="K77" s="50">
        <v>0</v>
      </c>
      <c r="L77" s="5"/>
    </row>
    <row r="78" spans="1:14" ht="14.4" x14ac:dyDescent="0.3">
      <c r="A78" s="11"/>
      <c r="B78" s="27"/>
      <c r="C78" s="5"/>
      <c r="D78" s="58">
        <v>118306299.03</v>
      </c>
      <c r="E78" s="50">
        <v>299888355</v>
      </c>
      <c r="F78" s="50">
        <v>0</v>
      </c>
      <c r="G78" s="50">
        <v>0</v>
      </c>
      <c r="H78" s="50">
        <v>0</v>
      </c>
      <c r="I78" s="50">
        <v>299888355</v>
      </c>
      <c r="J78" s="50">
        <v>24704586.620000005</v>
      </c>
      <c r="K78" s="50">
        <v>0</v>
      </c>
      <c r="L78" s="5"/>
    </row>
    <row r="79" spans="1:14" ht="14.4" x14ac:dyDescent="0.3">
      <c r="A79" s="11"/>
      <c r="B79" s="30"/>
      <c r="C79" s="5"/>
      <c r="D79" s="58">
        <v>80253192.390000001</v>
      </c>
      <c r="E79" s="50">
        <v>211994864</v>
      </c>
      <c r="F79" s="50">
        <v>0</v>
      </c>
      <c r="G79" s="50">
        <v>0</v>
      </c>
      <c r="H79" s="50">
        <v>0</v>
      </c>
      <c r="I79" s="50">
        <v>211994864</v>
      </c>
      <c r="J79" s="50">
        <v>17068184.479999997</v>
      </c>
      <c r="K79" s="50">
        <v>0</v>
      </c>
      <c r="L79" s="5"/>
    </row>
    <row r="80" spans="1:14" ht="14.4" x14ac:dyDescent="0.3">
      <c r="A80" s="11"/>
      <c r="B80" s="27"/>
      <c r="C80" s="5"/>
      <c r="D80" s="58">
        <v>185148984.21000001</v>
      </c>
      <c r="E80" s="50">
        <v>500379494</v>
      </c>
      <c r="F80" s="50">
        <v>0</v>
      </c>
      <c r="G80" s="50">
        <v>0</v>
      </c>
      <c r="H80" s="50">
        <v>0</v>
      </c>
      <c r="I80" s="50">
        <v>500379494</v>
      </c>
      <c r="J80" s="50">
        <v>40947713.57</v>
      </c>
      <c r="K80" s="50">
        <v>0</v>
      </c>
      <c r="L80" s="5"/>
    </row>
    <row r="81" spans="1:12" ht="14.4" x14ac:dyDescent="0.3">
      <c r="A81" s="11"/>
      <c r="B81" s="30"/>
      <c r="C81" s="5"/>
      <c r="D81" s="58">
        <v>28736234.190000001</v>
      </c>
      <c r="E81" s="50">
        <v>86788886</v>
      </c>
      <c r="F81" s="50">
        <v>0</v>
      </c>
      <c r="G81" s="50">
        <v>0</v>
      </c>
      <c r="H81" s="50">
        <v>0</v>
      </c>
      <c r="I81" s="50">
        <v>86788886</v>
      </c>
      <c r="J81" s="50">
        <v>7451663.1199999992</v>
      </c>
      <c r="K81" s="50">
        <v>0</v>
      </c>
      <c r="L81" s="5"/>
    </row>
    <row r="82" spans="1:12" ht="14.4" x14ac:dyDescent="0.3">
      <c r="A82" s="11"/>
      <c r="B82" s="30"/>
      <c r="C82" s="5"/>
      <c r="D82" s="58">
        <v>18320738.710000001</v>
      </c>
      <c r="E82" s="50">
        <v>56000000</v>
      </c>
      <c r="F82" s="50">
        <v>0</v>
      </c>
      <c r="G82" s="50">
        <v>0</v>
      </c>
      <c r="H82" s="50">
        <v>0</v>
      </c>
      <c r="I82" s="50">
        <v>56000000</v>
      </c>
      <c r="J82" s="50">
        <v>4985088.9000000004</v>
      </c>
      <c r="K82" s="50">
        <v>0</v>
      </c>
      <c r="L82" s="5"/>
    </row>
    <row r="83" spans="1:12" ht="14.4" x14ac:dyDescent="0.3">
      <c r="A83" s="31"/>
      <c r="B83" s="32"/>
      <c r="C83" s="32"/>
      <c r="D83" s="33"/>
      <c r="E83" s="56"/>
      <c r="F83" s="56"/>
      <c r="G83" s="56"/>
      <c r="H83" s="56"/>
      <c r="I83" s="56"/>
      <c r="J83" s="56"/>
      <c r="K83" s="56"/>
      <c r="L83" s="5"/>
    </row>
    <row r="84" spans="1:12" ht="14.4" x14ac:dyDescent="0.3">
      <c r="A84" s="5"/>
      <c r="B84" s="5"/>
      <c r="C84" s="5"/>
      <c r="D84" s="5"/>
      <c r="E84" s="34"/>
      <c r="F84" s="34"/>
      <c r="G84" s="34"/>
      <c r="H84" s="34"/>
      <c r="I84" s="34"/>
      <c r="J84" s="34"/>
      <c r="K84" s="34"/>
      <c r="L84" s="5"/>
    </row>
    <row r="85" spans="1:12" ht="14.4" x14ac:dyDescent="0.3">
      <c r="A85" s="35">
        <v>1</v>
      </c>
      <c r="B85" s="5"/>
      <c r="C85" s="5"/>
      <c r="D85" s="76" t="s">
        <v>45</v>
      </c>
      <c r="E85" s="63"/>
      <c r="F85" s="63"/>
      <c r="G85" s="63"/>
      <c r="H85" s="63"/>
      <c r="I85" s="63"/>
      <c r="J85" s="63"/>
      <c r="K85" s="63"/>
      <c r="L85" s="5"/>
    </row>
    <row r="86" spans="1:12" ht="14.4" x14ac:dyDescent="0.3">
      <c r="A86" s="35">
        <v>2</v>
      </c>
      <c r="B86" s="5"/>
      <c r="C86" s="5"/>
      <c r="D86" s="76" t="s">
        <v>46</v>
      </c>
      <c r="E86" s="63"/>
      <c r="F86" s="63"/>
      <c r="G86" s="63"/>
      <c r="H86" s="63"/>
      <c r="I86" s="63"/>
      <c r="J86" s="63"/>
      <c r="K86" s="63"/>
      <c r="L86" s="5"/>
    </row>
    <row r="87" spans="1:12" ht="14.4" x14ac:dyDescent="0.3">
      <c r="A87" s="35" t="s">
        <v>47</v>
      </c>
      <c r="B87" s="5"/>
      <c r="C87" s="5"/>
      <c r="D87" s="77" t="s">
        <v>48</v>
      </c>
      <c r="E87" s="63"/>
      <c r="F87" s="63"/>
      <c r="G87" s="34"/>
      <c r="H87" s="34"/>
      <c r="I87" s="34"/>
      <c r="J87" s="34"/>
      <c r="K87" s="34"/>
      <c r="L87" s="5"/>
    </row>
    <row r="88" spans="1:12" ht="14.4" x14ac:dyDescent="0.3">
      <c r="A88" s="5"/>
      <c r="B88" s="5"/>
      <c r="C88" s="5"/>
      <c r="D88" s="5"/>
      <c r="E88" s="34"/>
      <c r="F88" s="34"/>
      <c r="G88" s="34"/>
      <c r="H88" s="34"/>
      <c r="I88" s="34"/>
      <c r="J88" s="34"/>
      <c r="K88" s="34"/>
      <c r="L88" s="5"/>
    </row>
    <row r="89" spans="1:12" ht="14.4" x14ac:dyDescent="0.3">
      <c r="A89" s="5"/>
      <c r="B89" s="5"/>
      <c r="C89" s="5"/>
      <c r="D89" s="5"/>
      <c r="E89" s="34"/>
      <c r="F89" s="34"/>
      <c r="G89" s="34"/>
      <c r="H89" s="34"/>
      <c r="I89" s="34"/>
      <c r="J89" s="34"/>
      <c r="K89" s="34"/>
      <c r="L89" s="5"/>
    </row>
    <row r="90" spans="1:12" ht="28.8" x14ac:dyDescent="0.3">
      <c r="A90" s="81" t="s">
        <v>49</v>
      </c>
      <c r="B90" s="66"/>
      <c r="C90" s="66"/>
      <c r="D90" s="36" t="s">
        <v>50</v>
      </c>
      <c r="E90" s="37" t="s">
        <v>51</v>
      </c>
      <c r="F90" s="37" t="s">
        <v>52</v>
      </c>
      <c r="G90" s="37" t="s">
        <v>53</v>
      </c>
      <c r="H90" s="37" t="s">
        <v>54</v>
      </c>
      <c r="I90" s="34"/>
      <c r="J90" s="34"/>
      <c r="K90" s="38"/>
      <c r="L90" s="5"/>
    </row>
    <row r="91" spans="1:12" ht="14.4" x14ac:dyDescent="0.3">
      <c r="A91" s="82"/>
      <c r="B91" s="69"/>
      <c r="C91" s="69"/>
      <c r="D91" s="39" t="s">
        <v>55</v>
      </c>
      <c r="E91" s="10" t="s">
        <v>56</v>
      </c>
      <c r="F91" s="10" t="s">
        <v>57</v>
      </c>
      <c r="G91" s="10" t="s">
        <v>58</v>
      </c>
      <c r="H91" s="10" t="s">
        <v>59</v>
      </c>
      <c r="I91" s="34"/>
      <c r="J91" s="38"/>
      <c r="K91" s="38"/>
      <c r="L91" s="5"/>
    </row>
    <row r="92" spans="1:12" ht="14.4" x14ac:dyDescent="0.3">
      <c r="A92" s="83" t="s">
        <v>60</v>
      </c>
      <c r="B92" s="63"/>
      <c r="C92" s="63"/>
      <c r="D92" s="40"/>
      <c r="E92" s="26"/>
      <c r="F92" s="41"/>
      <c r="G92" s="26"/>
      <c r="H92" s="26"/>
      <c r="I92" s="34"/>
      <c r="J92" s="42"/>
      <c r="K92" s="42"/>
      <c r="L92" s="5"/>
    </row>
    <row r="93" spans="1:12" ht="14.4" x14ac:dyDescent="0.3">
      <c r="A93" s="78" t="s">
        <v>61</v>
      </c>
      <c r="B93" s="63"/>
      <c r="C93" s="63"/>
      <c r="D93" s="43">
        <v>600000000</v>
      </c>
      <c r="E93" s="44" t="s">
        <v>62</v>
      </c>
      <c r="F93" s="44" t="s">
        <v>63</v>
      </c>
      <c r="G93" s="44">
        <v>0</v>
      </c>
      <c r="H93" s="45">
        <v>7.4899999999999994E-2</v>
      </c>
      <c r="I93" s="42"/>
      <c r="J93" s="42"/>
      <c r="K93" s="34"/>
      <c r="L93" s="24"/>
    </row>
    <row r="94" spans="1:12" ht="14.4" x14ac:dyDescent="0.3">
      <c r="A94" s="78" t="s">
        <v>64</v>
      </c>
      <c r="B94" s="63"/>
      <c r="C94" s="63"/>
      <c r="D94" s="43">
        <v>800000000</v>
      </c>
      <c r="E94" s="44" t="s">
        <v>62</v>
      </c>
      <c r="F94" s="44" t="s">
        <v>65</v>
      </c>
      <c r="G94" s="44">
        <v>0</v>
      </c>
      <c r="H94" s="45">
        <v>6.9800000000000001E-2</v>
      </c>
      <c r="I94" s="42"/>
      <c r="J94" s="42"/>
      <c r="K94" s="34"/>
      <c r="L94" s="24"/>
    </row>
    <row r="95" spans="1:12" ht="14.4" x14ac:dyDescent="0.3">
      <c r="A95" s="78" t="s">
        <v>66</v>
      </c>
      <c r="B95" s="63"/>
      <c r="C95" s="63"/>
      <c r="D95" s="43">
        <v>200000000</v>
      </c>
      <c r="E95" s="44" t="s">
        <v>62</v>
      </c>
      <c r="F95" s="44" t="s">
        <v>67</v>
      </c>
      <c r="G95" s="44">
        <v>0</v>
      </c>
      <c r="H95" s="45">
        <v>7.0300000000000001E-2</v>
      </c>
      <c r="I95" s="42"/>
      <c r="J95" s="42"/>
      <c r="K95" s="34"/>
      <c r="L95" s="24"/>
    </row>
    <row r="96" spans="1:12" ht="14.4" x14ac:dyDescent="0.3">
      <c r="A96" s="78" t="s">
        <v>68</v>
      </c>
      <c r="B96" s="63"/>
      <c r="C96" s="63"/>
      <c r="D96" s="43">
        <v>200000000</v>
      </c>
      <c r="E96" s="44" t="s">
        <v>62</v>
      </c>
      <c r="F96" s="44" t="s">
        <v>69</v>
      </c>
      <c r="G96" s="44">
        <v>0</v>
      </c>
      <c r="H96" s="45">
        <v>5.2900000000000003E-2</v>
      </c>
      <c r="I96" s="42"/>
      <c r="J96" s="42"/>
      <c r="K96" s="34"/>
      <c r="L96" s="24"/>
    </row>
    <row r="97" spans="1:12" ht="14.4" x14ac:dyDescent="0.3">
      <c r="A97" s="78" t="s">
        <v>70</v>
      </c>
      <c r="B97" s="63"/>
      <c r="C97" s="63"/>
      <c r="D97" s="43">
        <v>200000000</v>
      </c>
      <c r="E97" s="44" t="s">
        <v>62</v>
      </c>
      <c r="F97" s="44" t="s">
        <v>71</v>
      </c>
      <c r="G97" s="44">
        <v>0</v>
      </c>
      <c r="H97" s="45">
        <v>5.33E-2</v>
      </c>
      <c r="I97" s="42"/>
      <c r="J97" s="42"/>
      <c r="K97" s="34"/>
      <c r="L97" s="24"/>
    </row>
    <row r="98" spans="1:12" ht="14.4" x14ac:dyDescent="0.3">
      <c r="A98" s="78" t="s">
        <v>61</v>
      </c>
      <c r="B98" s="63"/>
      <c r="C98" s="63"/>
      <c r="D98" s="43">
        <v>600000000</v>
      </c>
      <c r="E98" s="44" t="s">
        <v>62</v>
      </c>
      <c r="F98" s="44" t="s">
        <v>72</v>
      </c>
      <c r="G98" s="44">
        <v>0</v>
      </c>
      <c r="H98" s="45">
        <v>6.4699999999999994E-2</v>
      </c>
      <c r="I98" s="42"/>
      <c r="J98" s="42"/>
      <c r="K98" s="34"/>
      <c r="L98" s="24"/>
    </row>
    <row r="99" spans="1:12" ht="14.4" x14ac:dyDescent="0.3">
      <c r="A99" s="79" t="s">
        <v>66</v>
      </c>
      <c r="B99" s="69"/>
      <c r="C99" s="69"/>
      <c r="D99" s="46">
        <v>200000000</v>
      </c>
      <c r="E99" s="47" t="s">
        <v>62</v>
      </c>
      <c r="F99" s="47" t="s">
        <v>73</v>
      </c>
      <c r="G99" s="47">
        <v>0</v>
      </c>
      <c r="H99" s="48">
        <v>6.5199999999999994E-2</v>
      </c>
      <c r="I99" s="42"/>
      <c r="J99" s="42"/>
      <c r="K99" s="34"/>
      <c r="L99" s="24"/>
    </row>
    <row r="100" spans="1:12" ht="14.4" x14ac:dyDescent="0.3">
      <c r="A100" s="5"/>
      <c r="B100" s="5"/>
      <c r="C100" s="5"/>
      <c r="D100" s="5"/>
      <c r="E100" s="34"/>
      <c r="F100" s="34"/>
      <c r="G100" s="34"/>
      <c r="H100" s="34"/>
      <c r="I100" s="34"/>
      <c r="J100" s="34"/>
      <c r="K100" s="34"/>
      <c r="L100" s="5"/>
    </row>
    <row r="101" spans="1:12" ht="13.8" x14ac:dyDescent="0.3">
      <c r="A101" s="76" t="s">
        <v>74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1:12" ht="13.8" x14ac:dyDescent="0.3">
      <c r="A102" s="80" t="s">
        <v>75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1:12" ht="14.4" x14ac:dyDescent="0.3">
      <c r="A103" s="76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</row>
    <row r="104" spans="1:12" x14ac:dyDescent="0.25">
      <c r="E104" s="49"/>
      <c r="F104" s="49"/>
      <c r="G104" s="49"/>
      <c r="H104" s="49"/>
      <c r="I104" s="49"/>
      <c r="J104" s="49"/>
      <c r="K104" s="49"/>
    </row>
    <row r="105" spans="1:12" x14ac:dyDescent="0.25">
      <c r="E105" s="49"/>
      <c r="F105" s="49"/>
      <c r="G105" s="49"/>
      <c r="H105" s="49"/>
      <c r="I105" s="49"/>
      <c r="J105" s="49"/>
      <c r="K105" s="49"/>
    </row>
  </sheetData>
  <mergeCells count="34">
    <mergeCell ref="A101:L101"/>
    <mergeCell ref="A102:L102"/>
    <mergeCell ref="A103:L103"/>
    <mergeCell ref="D87:F87"/>
    <mergeCell ref="A90:C91"/>
    <mergeCell ref="A92:C92"/>
    <mergeCell ref="A93:C93"/>
    <mergeCell ref="A94:C94"/>
    <mergeCell ref="A95:C95"/>
    <mergeCell ref="D86:K86"/>
    <mergeCell ref="A96:C96"/>
    <mergeCell ref="A97:C97"/>
    <mergeCell ref="A98:C98"/>
    <mergeCell ref="A99:C99"/>
    <mergeCell ref="A63:B63"/>
    <mergeCell ref="A65:D65"/>
    <mergeCell ref="A67:C67"/>
    <mergeCell ref="A74:D74"/>
    <mergeCell ref="D85:K85"/>
    <mergeCell ref="C26:D26"/>
    <mergeCell ref="B31:C31"/>
    <mergeCell ref="C32:D32"/>
    <mergeCell ref="C53:D53"/>
    <mergeCell ref="C58:D58"/>
    <mergeCell ref="A8:D8"/>
    <mergeCell ref="A10:B10"/>
    <mergeCell ref="B11:C11"/>
    <mergeCell ref="C12:D12"/>
    <mergeCell ref="C21:D21"/>
    <mergeCell ref="A2:K2"/>
    <mergeCell ref="A4:K4"/>
    <mergeCell ref="A5:K5"/>
    <mergeCell ref="A6:K6"/>
    <mergeCell ref="A7:K7"/>
  </mergeCells>
  <printOptions horizontalCentered="1"/>
  <pageMargins left="0.39370078740157483" right="0.39370078740157483" top="0.74803149606299213" bottom="0.74803149606299213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la Deuda y otros P</vt:lpstr>
      <vt:lpstr>'Analitico de la Deuda y otros P'!Área_de_impresión</vt:lpstr>
      <vt:lpstr>'Analitico de la Deuda y otros 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Hdez Lopez</cp:lastModifiedBy>
  <cp:lastPrinted>2022-04-30T17:58:31Z</cp:lastPrinted>
  <dcterms:modified xsi:type="dcterms:W3CDTF">2022-04-30T17:58:50Z</dcterms:modified>
</cp:coreProperties>
</file>