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0228_CONSOLIDACION CP 2019\III_Poder Ejecutivo\LDF\"/>
    </mc:Choice>
  </mc:AlternateContent>
  <bookViews>
    <workbookView xWindow="0" yWindow="60" windowWidth="19200" windowHeight="6525"/>
  </bookViews>
  <sheets>
    <sheet name="Analitico de la deuda " sheetId="1" r:id="rId1"/>
  </sheets>
  <definedNames>
    <definedName name="_xlnm.Print_Area" localSheetId="0">'Analitico de la deuda '!$B$3:$M$111</definedName>
  </definedNames>
  <calcPr calcId="162913"/>
</workbook>
</file>

<file path=xl/calcChain.xml><?xml version="1.0" encoding="utf-8"?>
<calcChain xmlns="http://schemas.openxmlformats.org/spreadsheetml/2006/main">
  <c r="J83" i="1" l="1"/>
  <c r="I79" i="1"/>
  <c r="L79" i="1"/>
  <c r="K79" i="1"/>
  <c r="H79" i="1"/>
  <c r="G79" i="1"/>
  <c r="F79" i="1"/>
  <c r="J82" i="1"/>
  <c r="J81" i="1"/>
  <c r="J80" i="1"/>
  <c r="G29" i="1" l="1"/>
  <c r="E86" i="1"/>
  <c r="F86" i="1"/>
  <c r="L86" i="1"/>
  <c r="K86" i="1"/>
  <c r="J93" i="1"/>
  <c r="J92" i="1"/>
  <c r="J91" i="1"/>
  <c r="J90" i="1"/>
  <c r="J89" i="1"/>
  <c r="J88" i="1"/>
  <c r="J87" i="1"/>
  <c r="I86" i="1"/>
  <c r="H86" i="1"/>
  <c r="G86" i="1"/>
  <c r="J86" i="1" l="1"/>
  <c r="J58" i="1"/>
  <c r="J63" i="1"/>
  <c r="J62" i="1"/>
  <c r="J61" i="1"/>
  <c r="J60" i="1"/>
  <c r="J55" i="1"/>
  <c r="J54" i="1"/>
  <c r="J53" i="1"/>
  <c r="J51" i="1"/>
  <c r="J50" i="1"/>
  <c r="J49" i="1"/>
  <c r="J48" i="1"/>
  <c r="J47" i="1"/>
  <c r="J29" i="1" l="1"/>
  <c r="L29" i="1"/>
  <c r="L11" i="1" s="1"/>
  <c r="K29" i="1"/>
  <c r="H29" i="1"/>
  <c r="I29" i="1" l="1"/>
  <c r="J79" i="1"/>
  <c r="J26" i="1"/>
  <c r="J25" i="1"/>
  <c r="J24" i="1"/>
  <c r="J21" i="1"/>
  <c r="J20" i="1"/>
  <c r="J19" i="1"/>
  <c r="J14" i="1"/>
  <c r="J16" i="1"/>
  <c r="J15" i="1"/>
  <c r="L70" i="1"/>
  <c r="K70" i="1"/>
  <c r="J70" i="1"/>
  <c r="I70" i="1"/>
  <c r="H70" i="1"/>
  <c r="G70" i="1"/>
  <c r="F70" i="1"/>
  <c r="G65" i="1"/>
  <c r="H65" i="1"/>
  <c r="I65" i="1"/>
  <c r="J65" i="1"/>
  <c r="K65" i="1"/>
  <c r="L65" i="1"/>
  <c r="F65" i="1"/>
  <c r="F29" i="1"/>
  <c r="G23" i="1"/>
  <c r="H23" i="1"/>
  <c r="I23" i="1"/>
  <c r="K23" i="1"/>
  <c r="L23" i="1"/>
  <c r="F23" i="1"/>
  <c r="F13" i="1"/>
  <c r="G18" i="1"/>
  <c r="H18" i="1"/>
  <c r="I18" i="1"/>
  <c r="K18" i="1"/>
  <c r="L18" i="1"/>
  <c r="F18" i="1"/>
  <c r="J23" i="1" l="1"/>
  <c r="J18" i="1"/>
  <c r="L77" i="1"/>
  <c r="K13" i="1" l="1"/>
  <c r="K11" i="1" s="1"/>
  <c r="K77" i="1" s="1"/>
  <c r="G13" i="1" l="1"/>
  <c r="H13" i="1"/>
  <c r="H11" i="1" s="1"/>
  <c r="H77" i="1" s="1"/>
  <c r="I13" i="1"/>
  <c r="I11" i="1" s="1"/>
  <c r="I77" i="1" s="1"/>
  <c r="F11" i="1"/>
  <c r="F77" i="1" s="1"/>
  <c r="J13" i="1" l="1"/>
  <c r="J11" i="1" s="1"/>
  <c r="J77" i="1" s="1"/>
  <c r="G11" i="1"/>
  <c r="G77" i="1" s="1"/>
</calcChain>
</file>

<file path=xl/sharedStrings.xml><?xml version="1.0" encoding="utf-8"?>
<sst xmlns="http://schemas.openxmlformats.org/spreadsheetml/2006/main" count="107" uniqueCount="83">
  <si>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</si>
  <si>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</si>
  <si>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</si>
  <si>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</si>
  <si>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</si>
  <si>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</si>
  <si>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</si>
  <si>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</si>
  <si>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</si>
  <si>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</si>
  <si>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</si>
  <si>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</si>
  <si>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</si>
  <si>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</si>
  <si>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</si>
  <si>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</si>
  <si>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</si>
  <si>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</si>
  <si>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</si>
  <si>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</si>
  <si>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</si>
  <si>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</si>
  <si>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</si>
  <si>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</si>
  <si>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</si>
  <si>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</si>
  <si>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</si>
  <si>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</si>
  <si>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</si>
  <si>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</si>
  <si>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</si>
  <si>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</si>
  <si>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</si>
  <si>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</si>
  <si>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</si>
  <si>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</si>
  <si>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</si>
  <si>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</si>
  <si>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</si>
  <si>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</si>
  <si>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</si>
  <si>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</si>
  <si>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</si>
  <si>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</si>
  <si>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</si>
  <si>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Scotiabank</t>
  </si>
  <si>
    <t xml:space="preserve">Banorte </t>
  </si>
  <si>
    <t>Banobras</t>
  </si>
  <si>
    <t>Gobierno del Estado de Jalisco (Poder Ejecutivo)</t>
  </si>
  <si>
    <t>Saldo al 31 de Diciembre de 2018 (d)</t>
  </si>
  <si>
    <t>Banorte 800 mdp</t>
  </si>
  <si>
    <t>Hasta 365 días</t>
  </si>
  <si>
    <t>TIIE + 0.69%</t>
  </si>
  <si>
    <t xml:space="preserve">Es la Deuda de los Municpios que se encuentran bajo el programa de la Línea de Crédito Global Municipal </t>
  </si>
  <si>
    <t>FUENTE: Elaboración propia con datos de la Dirección de Deuda Pública y Control de Obligaciones Institucionales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</si>
  <si>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</si>
  <si>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LCGM*</t>
  </si>
  <si>
    <t>*</t>
  </si>
  <si>
    <t>SEAPAL</t>
  </si>
  <si>
    <t>Del 1 de Enero al 31 de Diciembre de 2019 (b)</t>
  </si>
  <si>
    <t>**</t>
  </si>
  <si>
    <t>Refinanciamientos</t>
  </si>
  <si>
    <t>Banorte**</t>
  </si>
  <si>
    <t>Santander**</t>
  </si>
  <si>
    <t>Interacciones**</t>
  </si>
  <si>
    <t>Banamex**</t>
  </si>
  <si>
    <t>Bancomer**</t>
  </si>
  <si>
    <t>Bancomer* *</t>
  </si>
  <si>
    <t>Banorte***</t>
  </si>
  <si>
    <t>Bancomer ***</t>
  </si>
  <si>
    <t>Santander***</t>
  </si>
  <si>
    <t>Banorte****</t>
  </si>
  <si>
    <t>Banobras**</t>
  </si>
  <si>
    <t>Banobras****</t>
  </si>
  <si>
    <t>***</t>
  </si>
  <si>
    <t xml:space="preserve">Crédito con los que se dio el Refinanciamiento </t>
  </si>
  <si>
    <t>****</t>
  </si>
  <si>
    <t>Créditos contratados destinados a Inversión Pública Privadas (IPP)</t>
  </si>
  <si>
    <t>SIAPA</t>
  </si>
  <si>
    <t xml:space="preserve">MUNICIPIOS </t>
  </si>
  <si>
    <t>NOTA 2: Elaborados con información al cierre de diciembre 2019.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</si>
  <si>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  <scheme val="minor"/>
      </rPr>
      <t xml:space="preserve">1 </t>
    </r>
    <r>
      <rPr>
        <b/>
        <sz val="11"/>
        <color indexed="8"/>
        <rFont val="Calibri"/>
        <family val="2"/>
        <scheme val="minor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</si>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</sst>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10000"/>
      <name val="Calibri"/>
      <family val="2"/>
      <scheme val="minor"/>
    </font>
    <font>
      <sz val="11"/>
      <color rgb="FF010000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43" fontId="0" fillId="0" borderId="0" xfId="1" applyFont="1"/>
    <xf numFmtId="43" fontId="0" fillId="0" borderId="0" xfId="0" applyNumberForma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 wrapText="1"/>
    </xf>
    <xf numFmtId="2" fontId="6" fillId="0" borderId="9" xfId="0" applyNumberFormat="1" applyFont="1" applyFill="1" applyBorder="1" applyAlignment="1" applyProtection="1">
      <alignment horizontal="justify"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5" fontId="8" fillId="0" borderId="7" xfId="1" applyNumberFormat="1" applyFont="1" applyFill="1" applyBorder="1" applyAlignment="1" applyProtection="1">
      <alignment horizontal="right" wrapText="1" indent="1"/>
      <protection locked="0"/>
    </xf>
    <xf numFmtId="0" fontId="0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Alignment="1" applyProtection="1">
      <alignment horizontal="right" indent="1"/>
      <protection locked="0"/>
    </xf>
    <xf numFmtId="165" fontId="9" fillId="0" borderId="7" xfId="0" applyNumberFormat="1" applyFont="1" applyFill="1" applyBorder="1" applyAlignment="1" applyProtection="1">
      <alignment horizontal="right" wrapText="1" indent="1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164" fontId="0" fillId="0" borderId="3" xfId="0" applyNumberFormat="1" applyFont="1" applyFill="1" applyBorder="1" applyAlignment="1" applyProtection="1">
      <alignment horizontal="justify" vertical="center" wrapText="1"/>
    </xf>
    <xf numFmtId="165" fontId="9" fillId="0" borderId="7" xfId="1" applyNumberFormat="1" applyFont="1" applyFill="1" applyBorder="1" applyAlignment="1" applyProtection="1">
      <alignment horizontal="right" indent="1"/>
      <protection locked="0"/>
    </xf>
    <xf numFmtId="165" fontId="9" fillId="0" borderId="7" xfId="1" applyNumberFormat="1" applyFont="1" applyFill="1" applyBorder="1" applyAlignment="1" applyProtection="1">
      <alignment horizontal="right" wrapText="1" indent="1"/>
      <protection locked="0"/>
    </xf>
    <xf numFmtId="165" fontId="0" fillId="0" borderId="0" xfId="0" applyNumberFormat="1" applyFont="1" applyAlignment="1">
      <alignment horizontal="right" indent="1"/>
    </xf>
    <xf numFmtId="165" fontId="0" fillId="0" borderId="7" xfId="0" applyNumberFormat="1" applyFont="1" applyFill="1" applyBorder="1" applyAlignment="1" applyProtection="1">
      <alignment horizontal="right" wrapText="1" indent="1"/>
    </xf>
    <xf numFmtId="164" fontId="0" fillId="0" borderId="7" xfId="0" applyNumberFormat="1" applyFont="1" applyFill="1" applyBorder="1" applyAlignment="1" applyProtection="1">
      <alignment wrapText="1"/>
    </xf>
    <xf numFmtId="0" fontId="0" fillId="0" borderId="0" xfId="0" applyFont="1"/>
    <xf numFmtId="164" fontId="0" fillId="0" borderId="3" xfId="0" applyNumberFormat="1" applyFont="1" applyFill="1" applyBorder="1" applyAlignment="1" applyProtection="1">
      <alignment horizontal="justify" vertical="center" wrapText="1"/>
      <protection locked="0"/>
    </xf>
    <xf numFmtId="165" fontId="0" fillId="0" borderId="7" xfId="1" applyNumberFormat="1" applyFont="1" applyFill="1" applyBorder="1" applyAlignment="1" applyProtection="1">
      <alignment horizontal="right" wrapText="1" indent="1"/>
    </xf>
    <xf numFmtId="164" fontId="0" fillId="0" borderId="3" xfId="0" applyNumberFormat="1" applyFont="1" applyFill="1" applyBorder="1" applyAlignment="1" applyProtection="1">
      <alignment vertical="center" wrapText="1"/>
    </xf>
    <xf numFmtId="165" fontId="12" fillId="0" borderId="7" xfId="0" applyNumberFormat="1" applyFont="1" applyFill="1" applyBorder="1" applyAlignment="1" applyProtection="1">
      <alignment horizontal="right" wrapText="1" indent="1"/>
    </xf>
    <xf numFmtId="164" fontId="13" fillId="0" borderId="3" xfId="0" applyNumberFormat="1" applyFont="1" applyFill="1" applyBorder="1" applyAlignment="1" applyProtection="1">
      <alignment vertical="center" wrapText="1"/>
    </xf>
    <xf numFmtId="165" fontId="12" fillId="0" borderId="7" xfId="1" applyNumberFormat="1" applyFont="1" applyFill="1" applyBorder="1" applyAlignment="1" applyProtection="1">
      <alignment horizontal="right" wrapText="1" indent="1"/>
    </xf>
    <xf numFmtId="165" fontId="9" fillId="0" borderId="3" xfId="1" applyNumberFormat="1" applyFont="1" applyFill="1" applyBorder="1" applyAlignment="1" applyProtection="1">
      <alignment horizontal="right" wrapText="1" indent="1"/>
      <protection locked="0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 wrapText="1"/>
    </xf>
    <xf numFmtId="2" fontId="13" fillId="0" borderId="8" xfId="0" applyNumberFormat="1" applyFont="1" applyFill="1" applyBorder="1" applyAlignment="1" applyProtection="1">
      <alignment wrapText="1"/>
    </xf>
    <xf numFmtId="2" fontId="13" fillId="0" borderId="8" xfId="1" applyNumberFormat="1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165" fontId="6" fillId="0" borderId="7" xfId="1" applyNumberFormat="1" applyFont="1" applyBorder="1" applyAlignment="1" applyProtection="1">
      <alignment horizontal="right"/>
    </xf>
    <xf numFmtId="164" fontId="8" fillId="0" borderId="7" xfId="1" applyNumberFormat="1" applyFont="1" applyFill="1" applyBorder="1" applyAlignment="1" applyProtection="1">
      <alignment wrapText="1"/>
      <protection locked="0"/>
    </xf>
    <xf numFmtId="164" fontId="9" fillId="0" borderId="7" xfId="0" applyNumberFormat="1" applyFont="1" applyFill="1" applyBorder="1" applyAlignment="1" applyProtection="1">
      <alignment wrapText="1"/>
      <protection locked="0"/>
    </xf>
    <xf numFmtId="164" fontId="9" fillId="0" borderId="3" xfId="0" applyNumberFormat="1" applyFont="1" applyFill="1" applyBorder="1" applyAlignment="1" applyProtection="1">
      <alignment horizontal="justify" vertical="center" wrapText="1"/>
      <protection locked="0"/>
    </xf>
    <xf numFmtId="43" fontId="9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43" fontId="9" fillId="0" borderId="0" xfId="1" applyFont="1" applyFill="1" applyBorder="1" applyAlignment="1" applyProtection="1">
      <alignment horizontal="left" vertical="center"/>
      <protection locked="0"/>
    </xf>
    <xf numFmtId="43" fontId="9" fillId="0" borderId="10" xfId="1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43" fontId="9" fillId="0" borderId="6" xfId="1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10" fontId="0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65" fontId="9" fillId="0" borderId="8" xfId="1" applyNumberFormat="1" applyFont="1" applyFill="1" applyBorder="1" applyAlignment="1" applyProtection="1">
      <alignment horizontal="right" vertical="center" indent="2"/>
      <protection locked="0"/>
    </xf>
    <xf numFmtId="165" fontId="6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2</xdr:row>
      <xdr:rowOff>204106</xdr:rowOff>
    </xdr:from>
    <xdr:to>
      <xdr:col>4</xdr:col>
      <xdr:colOff>744310</xdr:colOff>
      <xdr:row>5</xdr:row>
      <xdr:rowOff>122463</xdr:rowOff>
    </xdr:to>
    <xdr:pic>
      <xdr:nvPicPr>
        <xdr:cNvPr id="3" name="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585106"/>
          <a:ext cx="3343275" cy="58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abSelected="1" topLeftCell="B1" zoomScale="70" zoomScaleNormal="70" zoomScaleSheetLayoutView="70" workbookViewId="0">
      <selection activeCell="B3" sqref="B3:M111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8.28515625" bestFit="1" customWidth="1"/>
    <col min="4" max="4" width="0.85546875" customWidth="1"/>
    <col min="5" max="5" width="48" customWidth="1"/>
    <col min="6" max="6" width="30.140625" bestFit="1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  <col min="14" max="14" width="18.7109375" bestFit="1" customWidth="1"/>
  </cols>
  <sheetData>
    <row r="1" spans="1:13" ht="14.25" x14ac:dyDescent="0.4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ht="14.25" x14ac:dyDescent="0.4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4"/>
      <c r="M3" s="1"/>
    </row>
    <row r="4" spans="1:13" ht="14.25" x14ac:dyDescent="0.45">
      <c r="A4" s="1"/>
      <c r="B4" s="3"/>
      <c r="C4" s="5"/>
      <c r="D4" s="5"/>
      <c r="E4" s="5"/>
      <c r="F4" s="5"/>
      <c r="G4" s="5"/>
      <c r="H4" s="5"/>
      <c r="I4" s="5"/>
      <c r="J4" s="5"/>
      <c r="K4" s="5"/>
      <c r="L4" s="7"/>
      <c r="M4" s="1"/>
    </row>
    <row r="5" spans="1:13" ht="21" customHeight="1" x14ac:dyDescent="0.45">
      <c r="A5" s="1"/>
      <c r="B5" s="89" t="s">
        <v>48</v>
      </c>
      <c r="C5" s="90"/>
      <c r="D5" s="90"/>
      <c r="E5" s="90"/>
      <c r="F5" s="90"/>
      <c r="G5" s="90"/>
      <c r="H5" s="90"/>
      <c r="I5" s="90"/>
      <c r="J5" s="90"/>
      <c r="K5" s="90"/>
      <c r="L5" s="91"/>
      <c r="M5" s="1"/>
    </row>
    <row r="6" spans="1:13" x14ac:dyDescent="0.25">
      <c r="A6" s="1"/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1"/>
      <c r="M6" s="1"/>
    </row>
    <row r="7" spans="1:13" ht="14.25" x14ac:dyDescent="0.45">
      <c r="A7" s="1"/>
      <c r="B7" s="95" t="s">
        <v>59</v>
      </c>
      <c r="C7" s="96"/>
      <c r="D7" s="96"/>
      <c r="E7" s="96"/>
      <c r="F7" s="96"/>
      <c r="G7" s="96"/>
      <c r="H7" s="96"/>
      <c r="I7" s="96"/>
      <c r="J7" s="96"/>
      <c r="K7" s="96"/>
      <c r="L7" s="97"/>
      <c r="M7" s="1"/>
    </row>
    <row r="8" spans="1:13" x14ac:dyDescent="0.25">
      <c r="A8" s="1"/>
      <c r="B8" s="98" t="s">
        <v>1</v>
      </c>
      <c r="C8" s="99"/>
      <c r="D8" s="99"/>
      <c r="E8" s="99"/>
      <c r="F8" s="99"/>
      <c r="G8" s="99"/>
      <c r="H8" s="99"/>
      <c r="I8" s="99"/>
      <c r="J8" s="99"/>
      <c r="K8" s="99"/>
      <c r="L8" s="100"/>
      <c r="M8" s="15"/>
    </row>
    <row r="9" spans="1:13" ht="45" x14ac:dyDescent="0.25">
      <c r="A9" s="1"/>
      <c r="B9" s="86" t="s">
        <v>2</v>
      </c>
      <c r="C9" s="87"/>
      <c r="D9" s="87"/>
      <c r="E9" s="88"/>
      <c r="F9" s="14" t="s">
        <v>49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5"/>
    </row>
    <row r="10" spans="1:13" ht="13.5" customHeight="1" x14ac:dyDescent="0.25">
      <c r="A10" s="1"/>
      <c r="B10" s="16"/>
      <c r="C10" s="17"/>
      <c r="D10" s="17"/>
      <c r="E10" s="18"/>
      <c r="F10" s="19"/>
      <c r="G10" s="19"/>
      <c r="H10" s="19"/>
      <c r="I10" s="19"/>
      <c r="J10" s="19"/>
      <c r="K10" s="19"/>
      <c r="L10" s="19"/>
      <c r="M10" s="15"/>
    </row>
    <row r="11" spans="1:13" ht="18" customHeight="1" x14ac:dyDescent="0.25">
      <c r="A11" s="1"/>
      <c r="B11" s="20" t="s">
        <v>9</v>
      </c>
      <c r="C11" s="21"/>
      <c r="D11" s="21"/>
      <c r="E11" s="22"/>
      <c r="F11" s="23">
        <f t="shared" ref="F11:I11" si="0">F13+F29</f>
        <v>18192771109.124077</v>
      </c>
      <c r="G11" s="23">
        <f>G13+G29</f>
        <v>14650302991.619999</v>
      </c>
      <c r="H11" s="23">
        <f>H13+H29</f>
        <v>1367248873.7199998</v>
      </c>
      <c r="I11" s="23">
        <f t="shared" si="0"/>
        <v>0</v>
      </c>
      <c r="J11" s="23">
        <f>J13+J29</f>
        <v>17311229778.400002</v>
      </c>
      <c r="K11" s="23">
        <f>K13+K29</f>
        <v>1567557230.5700002</v>
      </c>
      <c r="L11" s="59">
        <f>L13+L29</f>
        <v>1489523.52</v>
      </c>
      <c r="M11" s="15"/>
    </row>
    <row r="12" spans="1:13" ht="24" customHeight="1" x14ac:dyDescent="0.25">
      <c r="A12" s="1"/>
      <c r="B12" s="24"/>
      <c r="C12" s="25" t="s">
        <v>10</v>
      </c>
      <c r="D12" s="25"/>
      <c r="E12" s="26"/>
      <c r="F12" s="27"/>
      <c r="G12" s="28"/>
      <c r="H12" s="28"/>
      <c r="I12" s="28"/>
      <c r="J12" s="28"/>
      <c r="K12" s="28"/>
      <c r="L12" s="60"/>
      <c r="M12" s="15"/>
    </row>
    <row r="13" spans="1:13" x14ac:dyDescent="0.25">
      <c r="A13" s="1"/>
      <c r="B13" s="24"/>
      <c r="C13" s="29"/>
      <c r="D13" s="30" t="s">
        <v>11</v>
      </c>
      <c r="E13" s="31"/>
      <c r="F13" s="23">
        <f>SUM(F14:F16)</f>
        <v>800000000</v>
      </c>
      <c r="G13" s="23">
        <f>SUM(G14:G16)</f>
        <v>0</v>
      </c>
      <c r="H13" s="23">
        <f>SUM(H14:H16)</f>
        <v>800000000</v>
      </c>
      <c r="I13" s="23">
        <f>SUM(I14:I16)</f>
        <v>0</v>
      </c>
      <c r="J13" s="23">
        <f>F13+G13-H13+I13</f>
        <v>0</v>
      </c>
      <c r="K13" s="23">
        <f>SUM(K14:K15)</f>
        <v>20599743.539999999</v>
      </c>
      <c r="L13" s="23">
        <v>0</v>
      </c>
      <c r="M13" s="15"/>
    </row>
    <row r="14" spans="1:13" x14ac:dyDescent="0.25">
      <c r="A14" s="1"/>
      <c r="B14" s="24"/>
      <c r="C14" s="29"/>
      <c r="D14" s="29"/>
      <c r="E14" s="61" t="s">
        <v>46</v>
      </c>
      <c r="F14" s="32">
        <v>800000000</v>
      </c>
      <c r="G14" s="33">
        <v>0</v>
      </c>
      <c r="H14" s="33">
        <v>800000000</v>
      </c>
      <c r="I14" s="33">
        <v>0</v>
      </c>
      <c r="J14" s="23">
        <f>F14+G14-H14+I14</f>
        <v>0</v>
      </c>
      <c r="K14" s="33">
        <v>20599743.539999999</v>
      </c>
      <c r="L14" s="33">
        <v>0</v>
      </c>
      <c r="M14" s="15"/>
    </row>
    <row r="15" spans="1:13" x14ac:dyDescent="0.25">
      <c r="A15" s="1"/>
      <c r="B15" s="24"/>
      <c r="C15" s="29"/>
      <c r="D15" s="29"/>
      <c r="E15" s="61" t="s">
        <v>12</v>
      </c>
      <c r="F15" s="33">
        <v>0</v>
      </c>
      <c r="G15" s="33">
        <v>0</v>
      </c>
      <c r="H15" s="33">
        <v>0</v>
      </c>
      <c r="I15" s="33">
        <v>0</v>
      </c>
      <c r="J15" s="23">
        <f>F15+G15-H15+I15</f>
        <v>0</v>
      </c>
      <c r="K15" s="33">
        <v>0</v>
      </c>
      <c r="L15" s="33">
        <v>0</v>
      </c>
      <c r="M15" s="15"/>
    </row>
    <row r="16" spans="1:13" x14ac:dyDescent="0.25">
      <c r="A16" s="1"/>
      <c r="B16" s="24"/>
      <c r="C16" s="29"/>
      <c r="D16" s="29"/>
      <c r="E16" s="61" t="s">
        <v>13</v>
      </c>
      <c r="F16" s="33">
        <v>0</v>
      </c>
      <c r="G16" s="33">
        <v>0</v>
      </c>
      <c r="H16" s="33">
        <v>0</v>
      </c>
      <c r="I16" s="33">
        <v>0</v>
      </c>
      <c r="J16" s="23">
        <f>F16+G16-H16+I16</f>
        <v>0</v>
      </c>
      <c r="K16" s="33">
        <v>0</v>
      </c>
      <c r="L16" s="33">
        <v>0</v>
      </c>
      <c r="M16" s="15"/>
    </row>
    <row r="17" spans="1:13" x14ac:dyDescent="0.25">
      <c r="A17" s="1"/>
      <c r="B17" s="24"/>
      <c r="C17" s="29"/>
      <c r="D17" s="29"/>
      <c r="E17" s="31"/>
      <c r="F17" s="34"/>
      <c r="G17" s="35"/>
      <c r="H17" s="35"/>
      <c r="I17" s="35"/>
      <c r="J17" s="35"/>
      <c r="K17" s="35"/>
      <c r="L17" s="35"/>
      <c r="M17" s="15"/>
    </row>
    <row r="18" spans="1:13" x14ac:dyDescent="0.25">
      <c r="A18" s="1"/>
      <c r="B18" s="24"/>
      <c r="C18" s="29"/>
      <c r="D18" s="30" t="s">
        <v>14</v>
      </c>
      <c r="E18" s="31"/>
      <c r="F18" s="23">
        <f>SUM(F19:F21)</f>
        <v>0</v>
      </c>
      <c r="G18" s="23">
        <f t="shared" ref="G18:L18" si="1">SUM(G19:G21)</f>
        <v>0</v>
      </c>
      <c r="H18" s="58">
        <f t="shared" si="1"/>
        <v>0</v>
      </c>
      <c r="I18" s="58">
        <f t="shared" si="1"/>
        <v>0</v>
      </c>
      <c r="J18" s="23">
        <f>F18+G18-H18+I18</f>
        <v>0</v>
      </c>
      <c r="K18" s="23">
        <f t="shared" si="1"/>
        <v>0</v>
      </c>
      <c r="L18" s="23">
        <f t="shared" si="1"/>
        <v>0</v>
      </c>
      <c r="M18" s="15"/>
    </row>
    <row r="19" spans="1:13" x14ac:dyDescent="0.25">
      <c r="A19" s="1"/>
      <c r="B19" s="24"/>
      <c r="C19" s="29"/>
      <c r="D19" s="29"/>
      <c r="E19" s="61" t="s">
        <v>15</v>
      </c>
      <c r="F19" s="33">
        <v>0</v>
      </c>
      <c r="G19" s="33">
        <v>0</v>
      </c>
      <c r="H19" s="33">
        <v>0</v>
      </c>
      <c r="I19" s="33">
        <v>0</v>
      </c>
      <c r="J19" s="23">
        <f>F19+G19-H19+I19</f>
        <v>0</v>
      </c>
      <c r="K19" s="33">
        <v>0</v>
      </c>
      <c r="L19" s="33">
        <v>0</v>
      </c>
      <c r="M19" s="15"/>
    </row>
    <row r="20" spans="1:13" x14ac:dyDescent="0.25">
      <c r="A20" s="1"/>
      <c r="B20" s="24"/>
      <c r="C20" s="29"/>
      <c r="D20" s="29"/>
      <c r="E20" s="61" t="s">
        <v>16</v>
      </c>
      <c r="F20" s="33">
        <v>0</v>
      </c>
      <c r="G20" s="33">
        <v>0</v>
      </c>
      <c r="H20" s="33">
        <v>0</v>
      </c>
      <c r="I20" s="33">
        <v>0</v>
      </c>
      <c r="J20" s="23">
        <f>F20+G20-H20+I20</f>
        <v>0</v>
      </c>
      <c r="K20" s="33">
        <v>0</v>
      </c>
      <c r="L20" s="33">
        <v>0</v>
      </c>
      <c r="M20" s="15"/>
    </row>
    <row r="21" spans="1:13" x14ac:dyDescent="0.25">
      <c r="A21" s="1"/>
      <c r="B21" s="24"/>
      <c r="C21" s="29"/>
      <c r="D21" s="29"/>
      <c r="E21" s="61" t="s">
        <v>17</v>
      </c>
      <c r="F21" s="33">
        <v>0</v>
      </c>
      <c r="G21" s="33">
        <v>0</v>
      </c>
      <c r="H21" s="33">
        <v>0</v>
      </c>
      <c r="I21" s="33">
        <v>0</v>
      </c>
      <c r="J21" s="23">
        <f>F21+G21-H21+I21</f>
        <v>0</v>
      </c>
      <c r="K21" s="33">
        <v>0</v>
      </c>
      <c r="L21" s="33">
        <v>0</v>
      </c>
      <c r="M21" s="15"/>
    </row>
    <row r="22" spans="1:13" x14ac:dyDescent="0.25">
      <c r="A22" s="1"/>
      <c r="B22" s="24"/>
      <c r="C22" s="29"/>
      <c r="D22" s="29"/>
      <c r="E22" s="31"/>
      <c r="F22" s="35"/>
      <c r="G22" s="35"/>
      <c r="H22" s="35"/>
      <c r="I22" s="35"/>
      <c r="J22" s="35"/>
      <c r="K22" s="35"/>
      <c r="L22" s="35"/>
      <c r="M22" s="15"/>
    </row>
    <row r="23" spans="1:13" x14ac:dyDescent="0.25">
      <c r="A23" s="1"/>
      <c r="B23" s="24"/>
      <c r="C23" s="29"/>
      <c r="D23" s="29" t="s">
        <v>18</v>
      </c>
      <c r="E23" s="31"/>
      <c r="F23" s="23">
        <f>SUM(F24:F26)</f>
        <v>0</v>
      </c>
      <c r="G23" s="23">
        <f t="shared" ref="G23:L23" si="2">SUM(G24:G26)</f>
        <v>0</v>
      </c>
      <c r="H23" s="23">
        <f t="shared" si="2"/>
        <v>0</v>
      </c>
      <c r="I23" s="23">
        <f t="shared" si="2"/>
        <v>0</v>
      </c>
      <c r="J23" s="23">
        <f>F23+G23-H23+I23</f>
        <v>0</v>
      </c>
      <c r="K23" s="23">
        <f t="shared" si="2"/>
        <v>0</v>
      </c>
      <c r="L23" s="23">
        <f t="shared" si="2"/>
        <v>0</v>
      </c>
      <c r="M23" s="15"/>
    </row>
    <row r="24" spans="1:13" x14ac:dyDescent="0.25">
      <c r="A24" s="1"/>
      <c r="B24" s="24"/>
      <c r="C24" s="29"/>
      <c r="D24" s="29"/>
      <c r="E24" s="61" t="s">
        <v>19</v>
      </c>
      <c r="F24" s="33">
        <v>0</v>
      </c>
      <c r="G24" s="33">
        <v>0</v>
      </c>
      <c r="H24" s="33">
        <v>0</v>
      </c>
      <c r="I24" s="33">
        <v>0</v>
      </c>
      <c r="J24" s="23">
        <f>F24+G24-H24+I24</f>
        <v>0</v>
      </c>
      <c r="K24" s="33">
        <v>0</v>
      </c>
      <c r="L24" s="33">
        <v>0</v>
      </c>
      <c r="M24" s="15"/>
    </row>
    <row r="25" spans="1:13" x14ac:dyDescent="0.25">
      <c r="A25" s="1"/>
      <c r="B25" s="24"/>
      <c r="C25" s="29"/>
      <c r="D25" s="29"/>
      <c r="E25" s="61" t="s">
        <v>20</v>
      </c>
      <c r="F25" s="33">
        <v>0</v>
      </c>
      <c r="G25" s="33">
        <v>0</v>
      </c>
      <c r="H25" s="33">
        <v>0</v>
      </c>
      <c r="I25" s="33">
        <v>0</v>
      </c>
      <c r="J25" s="23">
        <f>F25+G25-H25+I25</f>
        <v>0</v>
      </c>
      <c r="K25" s="33">
        <v>0</v>
      </c>
      <c r="L25" s="33">
        <v>0</v>
      </c>
      <c r="M25" s="15"/>
    </row>
    <row r="26" spans="1:13" x14ac:dyDescent="0.25">
      <c r="A26" s="1"/>
      <c r="B26" s="24"/>
      <c r="C26" s="29"/>
      <c r="D26" s="29"/>
      <c r="E26" s="61" t="s">
        <v>21</v>
      </c>
      <c r="F26" s="33">
        <v>0</v>
      </c>
      <c r="G26" s="33">
        <v>0</v>
      </c>
      <c r="H26" s="33">
        <v>0</v>
      </c>
      <c r="I26" s="33">
        <v>0</v>
      </c>
      <c r="J26" s="23">
        <f>F26+G26-H26+I26</f>
        <v>0</v>
      </c>
      <c r="K26" s="33">
        <v>0</v>
      </c>
      <c r="L26" s="33">
        <v>0</v>
      </c>
      <c r="M26" s="15"/>
    </row>
    <row r="27" spans="1:13" x14ac:dyDescent="0.25">
      <c r="A27" s="1"/>
      <c r="B27" s="24"/>
      <c r="C27" s="29"/>
      <c r="D27" s="29"/>
      <c r="E27" s="31"/>
      <c r="F27" s="35"/>
      <c r="G27" s="35"/>
      <c r="H27" s="35"/>
      <c r="I27" s="35"/>
      <c r="J27" s="35"/>
      <c r="K27" s="35"/>
      <c r="L27" s="36"/>
      <c r="M27" s="15"/>
    </row>
    <row r="28" spans="1:13" x14ac:dyDescent="0.25">
      <c r="A28" s="1"/>
      <c r="B28" s="24"/>
      <c r="C28" s="25" t="s">
        <v>22</v>
      </c>
      <c r="D28" s="25"/>
      <c r="E28" s="26"/>
      <c r="F28" s="28"/>
      <c r="G28" s="28"/>
      <c r="H28" s="28"/>
      <c r="I28" s="28"/>
      <c r="J28" s="28"/>
      <c r="K28" s="28"/>
      <c r="L28" s="60"/>
      <c r="M28" s="15"/>
    </row>
    <row r="29" spans="1:13" x14ac:dyDescent="0.25">
      <c r="A29" s="1"/>
      <c r="B29" s="24"/>
      <c r="C29" s="29"/>
      <c r="D29" s="29" t="s">
        <v>23</v>
      </c>
      <c r="E29" s="31"/>
      <c r="F29" s="23">
        <f>SUM(F30:F59)</f>
        <v>17392771109.124077</v>
      </c>
      <c r="G29" s="23">
        <f>SUM(G30:G63)</f>
        <v>14650302991.619999</v>
      </c>
      <c r="H29" s="23">
        <f>SUM(H30:H63)</f>
        <v>567248873.71999979</v>
      </c>
      <c r="I29" s="23">
        <f>SUM(I30:I59)</f>
        <v>0</v>
      </c>
      <c r="J29" s="23">
        <f>SUM(J30:J63)</f>
        <v>17311229778.400002</v>
      </c>
      <c r="K29" s="23">
        <f>SUM(K30:K63)</f>
        <v>1546957487.0300002</v>
      </c>
      <c r="L29" s="23">
        <f>SUM(L30:L59)</f>
        <v>1489523.52</v>
      </c>
      <c r="M29" s="15"/>
    </row>
    <row r="30" spans="1:13" x14ac:dyDescent="0.25">
      <c r="A30" s="1"/>
      <c r="B30" s="24"/>
      <c r="C30" s="29"/>
      <c r="D30" s="29"/>
      <c r="E30" s="61" t="s">
        <v>64</v>
      </c>
      <c r="F30" s="33">
        <v>414566039.45999998</v>
      </c>
      <c r="G30" s="33"/>
      <c r="H30" s="33">
        <v>22145659.199999999</v>
      </c>
      <c r="I30" s="28">
        <v>0</v>
      </c>
      <c r="J30" s="33">
        <v>0</v>
      </c>
      <c r="K30" s="33">
        <v>24376330.059999999</v>
      </c>
      <c r="L30" s="33">
        <v>0</v>
      </c>
      <c r="M30" s="15"/>
    </row>
    <row r="31" spans="1:13" x14ac:dyDescent="0.25">
      <c r="A31" s="1"/>
      <c r="B31" s="24"/>
      <c r="C31" s="29"/>
      <c r="D31" s="29"/>
      <c r="E31" s="61" t="s">
        <v>62</v>
      </c>
      <c r="F31" s="33">
        <v>437265740.62</v>
      </c>
      <c r="G31" s="33"/>
      <c r="H31" s="33">
        <v>16719273.669999998</v>
      </c>
      <c r="I31" s="28">
        <v>0</v>
      </c>
      <c r="J31" s="33">
        <v>0</v>
      </c>
      <c r="K31" s="33">
        <v>26075768.689999998</v>
      </c>
      <c r="L31" s="33">
        <v>0</v>
      </c>
      <c r="M31" s="15"/>
    </row>
    <row r="32" spans="1:13" x14ac:dyDescent="0.25">
      <c r="A32" s="1"/>
      <c r="B32" s="24"/>
      <c r="C32" s="29"/>
      <c r="D32" s="29"/>
      <c r="E32" s="61" t="s">
        <v>63</v>
      </c>
      <c r="F32" s="33">
        <v>261059812.09</v>
      </c>
      <c r="G32" s="33"/>
      <c r="H32" s="33">
        <v>13763775.530000001</v>
      </c>
      <c r="I32" s="28">
        <v>0</v>
      </c>
      <c r="J32" s="33">
        <v>0</v>
      </c>
      <c r="K32" s="33">
        <v>15048402.85</v>
      </c>
      <c r="L32" s="33">
        <v>0</v>
      </c>
      <c r="M32" s="15"/>
    </row>
    <row r="33" spans="2:15" x14ac:dyDescent="0.25">
      <c r="B33" s="24"/>
      <c r="C33" s="29"/>
      <c r="D33" s="29"/>
      <c r="E33" s="61" t="s">
        <v>62</v>
      </c>
      <c r="F33" s="33">
        <v>247889546.34</v>
      </c>
      <c r="G33" s="33"/>
      <c r="H33" s="33">
        <v>9478293.9500000011</v>
      </c>
      <c r="I33" s="28">
        <v>0</v>
      </c>
      <c r="J33" s="33">
        <v>0</v>
      </c>
      <c r="K33" s="33">
        <v>14782567.849999998</v>
      </c>
      <c r="L33" s="33">
        <v>0</v>
      </c>
      <c r="M33" s="37"/>
    </row>
    <row r="34" spans="2:15" x14ac:dyDescent="0.25">
      <c r="B34" s="24"/>
      <c r="C34" s="29"/>
      <c r="D34" s="29"/>
      <c r="E34" s="61" t="s">
        <v>62</v>
      </c>
      <c r="F34" s="33">
        <v>137963619.30000001</v>
      </c>
      <c r="G34" s="33"/>
      <c r="H34" s="33">
        <v>1160426.9099999999</v>
      </c>
      <c r="I34" s="28">
        <v>0</v>
      </c>
      <c r="J34" s="33">
        <v>0</v>
      </c>
      <c r="K34" s="33">
        <v>8601376.129999999</v>
      </c>
      <c r="L34" s="33">
        <v>0</v>
      </c>
      <c r="M34" s="37"/>
    </row>
    <row r="35" spans="2:15" x14ac:dyDescent="0.25">
      <c r="B35" s="24"/>
      <c r="C35" s="29"/>
      <c r="D35" s="29"/>
      <c r="E35" s="61" t="s">
        <v>65</v>
      </c>
      <c r="F35" s="33">
        <v>2087398998.77</v>
      </c>
      <c r="G35" s="33"/>
      <c r="H35" s="33">
        <v>20598927.469999999</v>
      </c>
      <c r="I35" s="28">
        <v>0</v>
      </c>
      <c r="J35" s="33">
        <v>0</v>
      </c>
      <c r="K35" s="33">
        <v>128369844.15000002</v>
      </c>
      <c r="L35" s="33">
        <v>0</v>
      </c>
      <c r="M35" s="37"/>
    </row>
    <row r="36" spans="2:15" x14ac:dyDescent="0.25">
      <c r="B36" s="24"/>
      <c r="C36" s="29"/>
      <c r="D36" s="29"/>
      <c r="E36" s="61" t="s">
        <v>62</v>
      </c>
      <c r="F36" s="33">
        <v>211819897.02000001</v>
      </c>
      <c r="G36" s="33"/>
      <c r="H36" s="33">
        <v>1781640.18</v>
      </c>
      <c r="I36" s="28">
        <v>0</v>
      </c>
      <c r="J36" s="33">
        <v>0</v>
      </c>
      <c r="K36" s="33">
        <v>13151593.419999998</v>
      </c>
      <c r="L36" s="33">
        <v>0</v>
      </c>
      <c r="M36" s="37"/>
    </row>
    <row r="37" spans="2:15" x14ac:dyDescent="0.25">
      <c r="B37" s="24"/>
      <c r="C37" s="29"/>
      <c r="D37" s="29"/>
      <c r="E37" s="61" t="s">
        <v>65</v>
      </c>
      <c r="F37" s="33">
        <v>467125817.64999998</v>
      </c>
      <c r="G37" s="33"/>
      <c r="H37" s="33">
        <v>4609703.66</v>
      </c>
      <c r="I37" s="28">
        <v>0</v>
      </c>
      <c r="J37" s="33">
        <v>0</v>
      </c>
      <c r="K37" s="33">
        <v>28727075.379999999</v>
      </c>
      <c r="L37" s="33">
        <v>0</v>
      </c>
      <c r="M37" s="37"/>
    </row>
    <row r="38" spans="2:15" x14ac:dyDescent="0.25">
      <c r="B38" s="24"/>
      <c r="C38" s="29"/>
      <c r="D38" s="29"/>
      <c r="E38" s="61" t="s">
        <v>62</v>
      </c>
      <c r="F38" s="33">
        <v>861078427.22000003</v>
      </c>
      <c r="G38" s="33"/>
      <c r="H38" s="33">
        <v>7242624.4900000002</v>
      </c>
      <c r="I38" s="28">
        <v>0</v>
      </c>
      <c r="J38" s="33">
        <v>0</v>
      </c>
      <c r="K38" s="33">
        <v>55695568.689999998</v>
      </c>
      <c r="L38" s="33">
        <v>0</v>
      </c>
      <c r="M38" s="37"/>
    </row>
    <row r="39" spans="2:15" x14ac:dyDescent="0.25">
      <c r="B39" s="24"/>
      <c r="C39" s="29"/>
      <c r="D39" s="29"/>
      <c r="E39" s="61" t="s">
        <v>45</v>
      </c>
      <c r="F39" s="33">
        <v>22222222.984074198</v>
      </c>
      <c r="G39" s="33"/>
      <c r="H39" s="33">
        <v>22222222.719999999</v>
      </c>
      <c r="I39" s="33">
        <v>0</v>
      </c>
      <c r="J39" s="33">
        <v>0</v>
      </c>
      <c r="K39" s="33">
        <v>1595052.6099999999</v>
      </c>
      <c r="L39" s="33">
        <v>153120</v>
      </c>
      <c r="M39" s="37"/>
    </row>
    <row r="40" spans="2:15" x14ac:dyDescent="0.25">
      <c r="B40" s="24"/>
      <c r="C40" s="29"/>
      <c r="D40" s="29"/>
      <c r="E40" s="61" t="s">
        <v>62</v>
      </c>
      <c r="F40" s="33">
        <v>467393781.68000001</v>
      </c>
      <c r="G40" s="33"/>
      <c r="H40" s="33">
        <v>3931300.0700000003</v>
      </c>
      <c r="I40" s="28">
        <v>0</v>
      </c>
      <c r="J40" s="33">
        <v>0</v>
      </c>
      <c r="K40" s="33">
        <v>30234073.189999998</v>
      </c>
      <c r="L40" s="33">
        <v>0</v>
      </c>
      <c r="M40" s="37"/>
    </row>
    <row r="41" spans="2:15" x14ac:dyDescent="0.25">
      <c r="B41" s="24"/>
      <c r="C41" s="29"/>
      <c r="D41" s="29"/>
      <c r="E41" s="61" t="s">
        <v>62</v>
      </c>
      <c r="F41" s="33">
        <v>1346676949.4499998</v>
      </c>
      <c r="G41" s="33"/>
      <c r="H41" s="33">
        <v>11327046.5</v>
      </c>
      <c r="I41" s="28">
        <v>0</v>
      </c>
      <c r="J41" s="33">
        <v>0</v>
      </c>
      <c r="K41" s="33">
        <v>83955620.010000005</v>
      </c>
      <c r="L41" s="33">
        <v>0</v>
      </c>
      <c r="M41" s="37"/>
      <c r="N41" s="8"/>
      <c r="O41" s="9"/>
    </row>
    <row r="42" spans="2:15" x14ac:dyDescent="0.25">
      <c r="B42" s="24"/>
      <c r="C42" s="29"/>
      <c r="D42" s="29"/>
      <c r="E42" s="61" t="s">
        <v>62</v>
      </c>
      <c r="F42" s="33">
        <v>602663462.60000002</v>
      </c>
      <c r="G42" s="33"/>
      <c r="H42" s="33">
        <v>5073406.96</v>
      </c>
      <c r="I42" s="28">
        <v>0</v>
      </c>
      <c r="J42" s="33">
        <v>0</v>
      </c>
      <c r="K42" s="33">
        <v>37418393.009999998</v>
      </c>
      <c r="L42" s="33">
        <v>0</v>
      </c>
      <c r="M42" s="37"/>
    </row>
    <row r="43" spans="2:15" x14ac:dyDescent="0.25">
      <c r="B43" s="24"/>
      <c r="C43" s="29"/>
      <c r="D43" s="29"/>
      <c r="E43" s="61" t="s">
        <v>66</v>
      </c>
      <c r="F43" s="33">
        <v>515185185.19999999</v>
      </c>
      <c r="G43" s="33"/>
      <c r="H43" s="33">
        <v>17337962.949999999</v>
      </c>
      <c r="I43" s="28">
        <v>0</v>
      </c>
      <c r="J43" s="33">
        <v>0</v>
      </c>
      <c r="K43" s="33">
        <v>30774907.589999996</v>
      </c>
      <c r="L43" s="33">
        <v>918720</v>
      </c>
      <c r="M43" s="37"/>
    </row>
    <row r="44" spans="2:15" x14ac:dyDescent="0.25">
      <c r="B44" s="24"/>
      <c r="C44" s="29"/>
      <c r="D44" s="29"/>
      <c r="E44" s="61" t="s">
        <v>65</v>
      </c>
      <c r="F44" s="33">
        <v>731530710.95000005</v>
      </c>
      <c r="G44" s="33"/>
      <c r="H44" s="33">
        <v>5142583.87</v>
      </c>
      <c r="I44" s="28">
        <v>0</v>
      </c>
      <c r="J44" s="33">
        <v>0</v>
      </c>
      <c r="K44" s="33">
        <v>44658684.109999999</v>
      </c>
      <c r="L44" s="33">
        <v>0</v>
      </c>
      <c r="M44" s="37"/>
    </row>
    <row r="45" spans="2:15" x14ac:dyDescent="0.25">
      <c r="B45" s="24"/>
      <c r="C45" s="29"/>
      <c r="D45" s="29"/>
      <c r="E45" s="61" t="s">
        <v>62</v>
      </c>
      <c r="F45" s="33">
        <v>397887992</v>
      </c>
      <c r="G45" s="33"/>
      <c r="H45" s="33">
        <v>3129841</v>
      </c>
      <c r="I45" s="28">
        <v>0</v>
      </c>
      <c r="J45" s="33">
        <v>0</v>
      </c>
      <c r="K45" s="33">
        <v>24521922.02</v>
      </c>
      <c r="L45" s="33">
        <v>0</v>
      </c>
      <c r="M45" s="37"/>
    </row>
    <row r="46" spans="2:15" x14ac:dyDescent="0.25">
      <c r="B46" s="24"/>
      <c r="C46" s="29"/>
      <c r="D46" s="29"/>
      <c r="E46" s="61" t="s">
        <v>67</v>
      </c>
      <c r="F46" s="28">
        <v>1300600340.6800001</v>
      </c>
      <c r="G46" s="33"/>
      <c r="H46" s="33">
        <v>11551890.880000001</v>
      </c>
      <c r="I46" s="28">
        <v>0</v>
      </c>
      <c r="J46" s="33">
        <v>0</v>
      </c>
      <c r="K46" s="33">
        <v>78386433.11999999</v>
      </c>
      <c r="L46" s="33">
        <v>0</v>
      </c>
      <c r="M46" s="37"/>
    </row>
    <row r="47" spans="2:15" x14ac:dyDescent="0.25">
      <c r="B47" s="24"/>
      <c r="C47" s="29"/>
      <c r="D47" s="29"/>
      <c r="E47" s="61" t="s">
        <v>68</v>
      </c>
      <c r="F47" s="28">
        <v>0</v>
      </c>
      <c r="G47" s="33">
        <v>5104698810.8000002</v>
      </c>
      <c r="H47" s="33">
        <v>11128243.4</v>
      </c>
      <c r="I47" s="28"/>
      <c r="J47" s="33">
        <f>F47+G47-H47+I47</f>
        <v>5093570567.4000006</v>
      </c>
      <c r="K47" s="33">
        <v>143099514.56999999</v>
      </c>
      <c r="L47" s="33">
        <v>0</v>
      </c>
      <c r="M47" s="37"/>
    </row>
    <row r="48" spans="2:15" x14ac:dyDescent="0.25">
      <c r="B48" s="24"/>
      <c r="C48" s="29"/>
      <c r="D48" s="29"/>
      <c r="E48" s="61" t="s">
        <v>69</v>
      </c>
      <c r="F48" s="28">
        <v>0</v>
      </c>
      <c r="G48" s="33">
        <v>1000000000</v>
      </c>
      <c r="H48" s="33">
        <v>2199000</v>
      </c>
      <c r="I48" s="28"/>
      <c r="J48" s="33">
        <f>F48+G48-H48+I48</f>
        <v>997801000</v>
      </c>
      <c r="K48" s="33">
        <v>28000837.119999997</v>
      </c>
      <c r="L48" s="33">
        <v>0</v>
      </c>
      <c r="M48" s="37"/>
    </row>
    <row r="49" spans="1:13" x14ac:dyDescent="0.25">
      <c r="B49" s="24"/>
      <c r="C49" s="29"/>
      <c r="D49" s="29"/>
      <c r="E49" s="61" t="s">
        <v>69</v>
      </c>
      <c r="F49" s="28">
        <v>0</v>
      </c>
      <c r="G49" s="33">
        <v>2000000000</v>
      </c>
      <c r="H49" s="33">
        <v>4398000</v>
      </c>
      <c r="I49" s="28"/>
      <c r="J49" s="33">
        <f>F49+G49-H49+I49</f>
        <v>1995602000</v>
      </c>
      <c r="K49" s="33">
        <v>56359842</v>
      </c>
      <c r="L49" s="33">
        <v>0</v>
      </c>
      <c r="M49" s="37"/>
    </row>
    <row r="50" spans="1:13" x14ac:dyDescent="0.25">
      <c r="B50" s="24"/>
      <c r="C50" s="29"/>
      <c r="D50" s="29"/>
      <c r="E50" s="61" t="s">
        <v>70</v>
      </c>
      <c r="F50" s="28">
        <v>0</v>
      </c>
      <c r="G50" s="33">
        <v>2998239300.0999999</v>
      </c>
      <c r="H50" s="33">
        <v>6593128.2199999997</v>
      </c>
      <c r="I50" s="28"/>
      <c r="J50" s="33">
        <f>F50+G50-H50+I50</f>
        <v>2991646171.8800001</v>
      </c>
      <c r="K50" s="33">
        <v>81920480.909999996</v>
      </c>
      <c r="L50" s="33">
        <v>0</v>
      </c>
      <c r="M50" s="37"/>
    </row>
    <row r="51" spans="1:13" x14ac:dyDescent="0.25">
      <c r="B51" s="24"/>
      <c r="C51" s="29"/>
      <c r="D51" s="29"/>
      <c r="E51" s="61" t="s">
        <v>71</v>
      </c>
      <c r="F51" s="28">
        <v>0</v>
      </c>
      <c r="G51" s="33">
        <v>254000000</v>
      </c>
      <c r="H51" s="33">
        <v>272402</v>
      </c>
      <c r="I51" s="28"/>
      <c r="J51" s="33">
        <f>F51+G51-H51+I51</f>
        <v>253727598</v>
      </c>
      <c r="K51" s="33">
        <v>3176720.96</v>
      </c>
      <c r="L51" s="33">
        <v>0</v>
      </c>
      <c r="M51" s="37"/>
    </row>
    <row r="52" spans="1:13" x14ac:dyDescent="0.25">
      <c r="B52" s="24"/>
      <c r="C52" s="29"/>
      <c r="D52" s="29"/>
      <c r="E52" s="61" t="s">
        <v>72</v>
      </c>
      <c r="F52" s="33">
        <v>251962013.74000001</v>
      </c>
      <c r="G52" s="33"/>
      <c r="H52" s="33">
        <v>12971002.43</v>
      </c>
      <c r="I52" s="28">
        <v>0</v>
      </c>
      <c r="J52" s="33">
        <v>0</v>
      </c>
      <c r="K52" s="33">
        <v>14561592.57</v>
      </c>
      <c r="L52" s="33">
        <v>0</v>
      </c>
      <c r="M52" s="37"/>
    </row>
    <row r="53" spans="1:13" x14ac:dyDescent="0.25">
      <c r="B53" s="24"/>
      <c r="C53" s="29"/>
      <c r="D53" s="29"/>
      <c r="E53" s="61" t="s">
        <v>47</v>
      </c>
      <c r="F53" s="33">
        <v>203308058.53999999</v>
      </c>
      <c r="G53" s="33"/>
      <c r="H53" s="33">
        <v>24896265.600000001</v>
      </c>
      <c r="I53" s="28">
        <v>0</v>
      </c>
      <c r="J53" s="33">
        <f>F53+G53-H53+I53</f>
        <v>178411792.94</v>
      </c>
      <c r="K53" s="33">
        <v>15776779.43</v>
      </c>
      <c r="L53" s="33">
        <v>0</v>
      </c>
      <c r="M53" s="37"/>
    </row>
    <row r="54" spans="1:13" x14ac:dyDescent="0.25">
      <c r="B54" s="24"/>
      <c r="C54" s="29"/>
      <c r="D54" s="29"/>
      <c r="E54" s="61" t="s">
        <v>47</v>
      </c>
      <c r="F54" s="33">
        <v>838111629.84000003</v>
      </c>
      <c r="G54" s="33"/>
      <c r="H54" s="33">
        <v>101589288.72</v>
      </c>
      <c r="I54" s="28">
        <v>0</v>
      </c>
      <c r="J54" s="33">
        <f>F54+G54-H54+I54</f>
        <v>736522341.12</v>
      </c>
      <c r="K54" s="33">
        <v>78663481.049999997</v>
      </c>
      <c r="L54" s="33">
        <v>417683.52</v>
      </c>
      <c r="M54" s="37"/>
    </row>
    <row r="55" spans="1:13" x14ac:dyDescent="0.25">
      <c r="A55" s="1"/>
      <c r="B55" s="24"/>
      <c r="C55" s="29"/>
      <c r="D55" s="29"/>
      <c r="E55" s="61" t="s">
        <v>47</v>
      </c>
      <c r="F55" s="33">
        <v>1101430961.6599998</v>
      </c>
      <c r="G55" s="33"/>
      <c r="H55" s="33">
        <v>133784006.03</v>
      </c>
      <c r="I55" s="28">
        <v>0</v>
      </c>
      <c r="J55" s="33">
        <f>F55+G55-H55+I55</f>
        <v>967646955.62999988</v>
      </c>
      <c r="K55" s="33">
        <v>97480868.689999998</v>
      </c>
      <c r="L55" s="33">
        <v>0</v>
      </c>
      <c r="M55" s="15"/>
    </row>
    <row r="56" spans="1:13" x14ac:dyDescent="0.25">
      <c r="A56" s="1"/>
      <c r="B56" s="24"/>
      <c r="C56" s="29"/>
      <c r="D56" s="29"/>
      <c r="E56" s="61" t="s">
        <v>72</v>
      </c>
      <c r="F56" s="33">
        <v>1352038419.1099999</v>
      </c>
      <c r="G56" s="33"/>
      <c r="H56" s="33">
        <v>15557672.09</v>
      </c>
      <c r="I56" s="28">
        <v>0</v>
      </c>
      <c r="J56" s="33">
        <v>0</v>
      </c>
      <c r="K56" s="33">
        <v>82898552.379999995</v>
      </c>
      <c r="L56" s="33">
        <v>0</v>
      </c>
      <c r="M56" s="15"/>
    </row>
    <row r="57" spans="1:13" x14ac:dyDescent="0.25">
      <c r="A57" s="1"/>
      <c r="B57" s="24"/>
      <c r="C57" s="29"/>
      <c r="D57" s="29"/>
      <c r="E57" s="61" t="s">
        <v>72</v>
      </c>
      <c r="F57" s="33">
        <v>1856674192.4300001</v>
      </c>
      <c r="G57" s="33"/>
      <c r="H57" s="33">
        <v>16490921.140000001</v>
      </c>
      <c r="I57" s="28">
        <v>0</v>
      </c>
      <c r="J57" s="33">
        <v>0</v>
      </c>
      <c r="K57" s="33">
        <v>112359787.88</v>
      </c>
      <c r="L57" s="33">
        <v>0</v>
      </c>
      <c r="M57" s="15"/>
    </row>
    <row r="58" spans="1:13" x14ac:dyDescent="0.25">
      <c r="A58" s="1"/>
      <c r="B58" s="24"/>
      <c r="C58" s="29"/>
      <c r="D58" s="29"/>
      <c r="E58" s="61" t="s">
        <v>47</v>
      </c>
      <c r="F58" s="33">
        <v>859833706.78999996</v>
      </c>
      <c r="G58" s="33"/>
      <c r="H58" s="33">
        <v>49845432.240000002</v>
      </c>
      <c r="I58" s="28">
        <v>0</v>
      </c>
      <c r="J58" s="33">
        <f>F58+G58-H58+I58</f>
        <v>809988274.54999995</v>
      </c>
      <c r="K58" s="33">
        <v>72474840</v>
      </c>
      <c r="L58" s="33">
        <v>0</v>
      </c>
      <c r="M58" s="15"/>
    </row>
    <row r="59" spans="1:13" x14ac:dyDescent="0.25">
      <c r="A59" s="1"/>
      <c r="B59" s="24"/>
      <c r="C59" s="29"/>
      <c r="D59" s="29"/>
      <c r="E59" s="61" t="s">
        <v>72</v>
      </c>
      <c r="F59" s="33">
        <v>419083583</v>
      </c>
      <c r="G59" s="33"/>
      <c r="H59" s="33">
        <v>3255128</v>
      </c>
      <c r="I59" s="28">
        <v>0</v>
      </c>
      <c r="J59" s="33">
        <v>0</v>
      </c>
      <c r="K59" s="33">
        <v>25569539.379999999</v>
      </c>
      <c r="L59" s="33">
        <v>0</v>
      </c>
      <c r="M59" s="15"/>
    </row>
    <row r="60" spans="1:13" x14ac:dyDescent="0.25">
      <c r="A60" s="10"/>
      <c r="B60" s="24"/>
      <c r="C60" s="29"/>
      <c r="D60" s="29"/>
      <c r="E60" s="61" t="s">
        <v>47</v>
      </c>
      <c r="F60" s="33">
        <v>0</v>
      </c>
      <c r="G60" s="33">
        <v>2495817598.8800001</v>
      </c>
      <c r="H60" s="33">
        <v>5535723.4299999997</v>
      </c>
      <c r="I60" s="28"/>
      <c r="J60" s="33">
        <f>F60+G60-H60+I60</f>
        <v>2490281875.4500003</v>
      </c>
      <c r="K60" s="33">
        <v>69801866.140000001</v>
      </c>
      <c r="L60" s="33">
        <v>0</v>
      </c>
      <c r="M60" s="15"/>
    </row>
    <row r="61" spans="1:13" ht="18.75" customHeight="1" x14ac:dyDescent="0.25">
      <c r="A61" s="10"/>
      <c r="B61" s="24"/>
      <c r="C61" s="29"/>
      <c r="D61" s="29"/>
      <c r="E61" s="61" t="s">
        <v>47</v>
      </c>
      <c r="F61" s="33">
        <v>0</v>
      </c>
      <c r="G61" s="33">
        <v>567347281.84000003</v>
      </c>
      <c r="H61" s="33">
        <v>1258376.27</v>
      </c>
      <c r="I61" s="28"/>
      <c r="J61" s="33">
        <f>F61+G61-H61+I61</f>
        <v>566088905.57000005</v>
      </c>
      <c r="K61" s="33">
        <v>16308195.76</v>
      </c>
      <c r="L61" s="33">
        <v>0</v>
      </c>
      <c r="M61" s="15"/>
    </row>
    <row r="62" spans="1:13" x14ac:dyDescent="0.25">
      <c r="A62" s="11"/>
      <c r="B62" s="24"/>
      <c r="C62" s="29"/>
      <c r="D62" s="29"/>
      <c r="E62" s="61" t="s">
        <v>73</v>
      </c>
      <c r="F62" s="33">
        <v>0</v>
      </c>
      <c r="G62" s="33">
        <v>100000</v>
      </c>
      <c r="H62" s="33">
        <v>167.1</v>
      </c>
      <c r="I62" s="28"/>
      <c r="J62" s="33">
        <f>F62+G62-H62+I62</f>
        <v>99832.9</v>
      </c>
      <c r="K62" s="33">
        <v>2101.85</v>
      </c>
      <c r="L62" s="33">
        <v>0</v>
      </c>
      <c r="M62" s="15"/>
    </row>
    <row r="63" spans="1:13" x14ac:dyDescent="0.25">
      <c r="A63" s="10"/>
      <c r="B63" s="24"/>
      <c r="C63" s="29"/>
      <c r="D63" s="29"/>
      <c r="E63" s="61" t="s">
        <v>73</v>
      </c>
      <c r="F63" s="33">
        <v>0</v>
      </c>
      <c r="G63" s="33">
        <v>230100000</v>
      </c>
      <c r="H63" s="33">
        <v>257537.04</v>
      </c>
      <c r="I63" s="28"/>
      <c r="J63" s="33">
        <f>F63+G63-H63+I63</f>
        <v>229842462.96000001</v>
      </c>
      <c r="K63" s="33">
        <v>2128873.46</v>
      </c>
      <c r="L63" s="33">
        <v>0</v>
      </c>
      <c r="M63" s="15"/>
    </row>
    <row r="64" spans="1:13" x14ac:dyDescent="0.25">
      <c r="A64" s="1"/>
      <c r="B64" s="24"/>
      <c r="C64" s="29"/>
      <c r="D64" s="29"/>
      <c r="E64" s="61"/>
      <c r="F64" s="28"/>
      <c r="G64" s="28"/>
      <c r="H64" s="28"/>
      <c r="I64" s="28"/>
      <c r="J64" s="33"/>
      <c r="K64" s="33"/>
      <c r="L64" s="33"/>
      <c r="M64" s="15"/>
    </row>
    <row r="65" spans="1:13" x14ac:dyDescent="0.25">
      <c r="A65" s="1"/>
      <c r="B65" s="24"/>
      <c r="C65" s="29"/>
      <c r="D65" s="29" t="s">
        <v>24</v>
      </c>
      <c r="E65" s="31"/>
      <c r="F65" s="23">
        <f>SUM(F66:F68)</f>
        <v>0</v>
      </c>
      <c r="G65" s="23">
        <f t="shared" ref="G65:L65" si="3">SUM(G66:G68)</f>
        <v>0</v>
      </c>
      <c r="H65" s="23">
        <f t="shared" si="3"/>
        <v>0</v>
      </c>
      <c r="I65" s="23">
        <f t="shared" si="3"/>
        <v>0</v>
      </c>
      <c r="J65" s="23">
        <f t="shared" si="3"/>
        <v>0</v>
      </c>
      <c r="K65" s="23">
        <f t="shared" si="3"/>
        <v>0</v>
      </c>
      <c r="L65" s="23">
        <f t="shared" si="3"/>
        <v>0</v>
      </c>
      <c r="M65" s="15"/>
    </row>
    <row r="66" spans="1:13" x14ac:dyDescent="0.25">
      <c r="A66" s="1"/>
      <c r="B66" s="24"/>
      <c r="C66" s="29"/>
      <c r="D66" s="29"/>
      <c r="E66" s="61" t="s">
        <v>15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15"/>
    </row>
    <row r="67" spans="1:13" x14ac:dyDescent="0.25">
      <c r="A67" s="1"/>
      <c r="B67" s="24"/>
      <c r="C67" s="29"/>
      <c r="D67" s="29"/>
      <c r="E67" s="61" t="s">
        <v>16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15"/>
    </row>
    <row r="68" spans="1:13" x14ac:dyDescent="0.25">
      <c r="A68" s="1"/>
      <c r="B68" s="24"/>
      <c r="C68" s="29"/>
      <c r="D68" s="29"/>
      <c r="E68" s="61" t="s">
        <v>17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15"/>
    </row>
    <row r="69" spans="1:13" x14ac:dyDescent="0.25">
      <c r="A69" s="1"/>
      <c r="B69" s="24"/>
      <c r="C69" s="29"/>
      <c r="D69" s="29"/>
      <c r="E69" s="31"/>
      <c r="F69" s="35"/>
      <c r="G69" s="35"/>
      <c r="H69" s="35"/>
      <c r="I69" s="35"/>
      <c r="J69" s="35"/>
      <c r="K69" s="35"/>
      <c r="L69" s="35"/>
      <c r="M69" s="15"/>
    </row>
    <row r="70" spans="1:13" x14ac:dyDescent="0.25">
      <c r="A70" s="1"/>
      <c r="B70" s="24"/>
      <c r="C70" s="29"/>
      <c r="D70" s="29" t="s">
        <v>25</v>
      </c>
      <c r="E70" s="31"/>
      <c r="F70" s="23">
        <f>SUM(F71:F73)</f>
        <v>0</v>
      </c>
      <c r="G70" s="23">
        <f t="shared" ref="G70:L70" si="4">SUM(G71:G73)</f>
        <v>0</v>
      </c>
      <c r="H70" s="23">
        <f t="shared" si="4"/>
        <v>0</v>
      </c>
      <c r="I70" s="23">
        <f t="shared" si="4"/>
        <v>0</v>
      </c>
      <c r="J70" s="23">
        <f t="shared" si="4"/>
        <v>0</v>
      </c>
      <c r="K70" s="23">
        <f t="shared" si="4"/>
        <v>0</v>
      </c>
      <c r="L70" s="23">
        <f t="shared" si="4"/>
        <v>0</v>
      </c>
      <c r="M70" s="15"/>
    </row>
    <row r="71" spans="1:13" ht="20.25" customHeight="1" x14ac:dyDescent="0.25">
      <c r="A71" s="1"/>
      <c r="B71" s="24"/>
      <c r="C71" s="29"/>
      <c r="D71" s="29"/>
      <c r="E71" s="38" t="s">
        <v>26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15"/>
    </row>
    <row r="72" spans="1:13" ht="13.5" customHeight="1" x14ac:dyDescent="0.25">
      <c r="A72" s="1"/>
      <c r="B72" s="24"/>
      <c r="C72" s="29"/>
      <c r="D72" s="29"/>
      <c r="E72" s="38" t="s">
        <v>27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15"/>
    </row>
    <row r="73" spans="1:13" ht="18" customHeight="1" x14ac:dyDescent="0.25">
      <c r="A73" s="1"/>
      <c r="B73" s="24"/>
      <c r="C73" s="29"/>
      <c r="D73" s="29"/>
      <c r="E73" s="38" t="s">
        <v>28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15"/>
    </row>
    <row r="74" spans="1:13" ht="18" customHeight="1" x14ac:dyDescent="0.25">
      <c r="A74" s="10"/>
      <c r="B74" s="24"/>
      <c r="C74" s="29"/>
      <c r="D74" s="29"/>
      <c r="E74" s="38"/>
      <c r="F74" s="33"/>
      <c r="G74" s="33"/>
      <c r="H74" s="33"/>
      <c r="I74" s="33"/>
      <c r="J74" s="33"/>
      <c r="K74" s="33"/>
      <c r="L74" s="33"/>
      <c r="M74" s="15"/>
    </row>
    <row r="75" spans="1:13" x14ac:dyDescent="0.25">
      <c r="A75" s="1"/>
      <c r="B75" s="20" t="s">
        <v>29</v>
      </c>
      <c r="C75" s="25"/>
      <c r="D75" s="25"/>
      <c r="E75" s="26"/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15"/>
    </row>
    <row r="76" spans="1:13" x14ac:dyDescent="0.25">
      <c r="A76" s="1"/>
      <c r="B76" s="24"/>
      <c r="C76" s="29"/>
      <c r="D76" s="29"/>
      <c r="E76" s="31"/>
      <c r="F76" s="35"/>
      <c r="G76" s="35"/>
      <c r="H76" s="35"/>
      <c r="I76" s="35"/>
      <c r="J76" s="35"/>
      <c r="K76" s="39"/>
      <c r="L76" s="39"/>
      <c r="M76" s="15"/>
    </row>
    <row r="77" spans="1:13" x14ac:dyDescent="0.25">
      <c r="A77" s="1"/>
      <c r="B77" s="20" t="s">
        <v>30</v>
      </c>
      <c r="C77" s="25"/>
      <c r="D77" s="25"/>
      <c r="E77" s="26"/>
      <c r="F77" s="23">
        <f t="shared" ref="F77:K77" si="5">F11+F75</f>
        <v>18192771109.124077</v>
      </c>
      <c r="G77" s="23">
        <f t="shared" si="5"/>
        <v>14650302991.619999</v>
      </c>
      <c r="H77" s="23">
        <f t="shared" si="5"/>
        <v>1367248873.7199998</v>
      </c>
      <c r="I77" s="23">
        <f t="shared" si="5"/>
        <v>0</v>
      </c>
      <c r="J77" s="23">
        <f t="shared" si="5"/>
        <v>17311229778.400002</v>
      </c>
      <c r="K77" s="23">
        <f t="shared" si="5"/>
        <v>1567557230.5700002</v>
      </c>
      <c r="L77" s="23">
        <f>L11+L75</f>
        <v>1489523.52</v>
      </c>
      <c r="M77" s="15"/>
    </row>
    <row r="78" spans="1:13" x14ac:dyDescent="0.25">
      <c r="A78" s="1"/>
      <c r="B78" s="24"/>
      <c r="C78" s="29"/>
      <c r="D78" s="29"/>
      <c r="E78" s="22"/>
      <c r="F78" s="35"/>
      <c r="G78" s="35"/>
      <c r="H78" s="35"/>
      <c r="I78" s="35"/>
      <c r="J78" s="35"/>
      <c r="K78" s="39"/>
      <c r="L78" s="39"/>
      <c r="M78" s="15"/>
    </row>
    <row r="79" spans="1:13" ht="17.25" x14ac:dyDescent="0.25">
      <c r="A79" s="1"/>
      <c r="B79" s="20" t="s">
        <v>81</v>
      </c>
      <c r="C79" s="25"/>
      <c r="D79" s="25"/>
      <c r="E79" s="26"/>
      <c r="F79" s="23">
        <f t="shared" ref="F79:L79" si="6">SUM(F80:F83)</f>
        <v>4117113198.9909992</v>
      </c>
      <c r="G79" s="23">
        <f t="shared" si="6"/>
        <v>359420794.68000001</v>
      </c>
      <c r="H79" s="23">
        <f t="shared" si="6"/>
        <v>145265787.73000002</v>
      </c>
      <c r="I79" s="23">
        <f t="shared" si="6"/>
        <v>0</v>
      </c>
      <c r="J79" s="23">
        <f t="shared" si="6"/>
        <v>4331268205.940999</v>
      </c>
      <c r="K79" s="23">
        <f t="shared" si="6"/>
        <v>386965670.43000001</v>
      </c>
      <c r="L79" s="23">
        <f t="shared" si="6"/>
        <v>0</v>
      </c>
      <c r="M79" s="15"/>
    </row>
    <row r="80" spans="1:13" x14ac:dyDescent="0.25">
      <c r="A80" s="13"/>
      <c r="B80" s="20"/>
      <c r="C80" s="25"/>
      <c r="D80" s="25"/>
      <c r="E80" s="40" t="s">
        <v>78</v>
      </c>
      <c r="F80" s="33">
        <v>2717563155.5399995</v>
      </c>
      <c r="G80" s="23"/>
      <c r="H80" s="33">
        <v>73937237.710000008</v>
      </c>
      <c r="I80" s="23"/>
      <c r="J80" s="33">
        <f>F80+G80-H80+I80</f>
        <v>2643625917.8299994</v>
      </c>
      <c r="K80" s="33">
        <v>244076023.56999999</v>
      </c>
      <c r="L80" s="33"/>
      <c r="M80" s="15"/>
    </row>
    <row r="81" spans="1:13" x14ac:dyDescent="0.25">
      <c r="A81" s="13"/>
      <c r="B81" s="20"/>
      <c r="C81" s="25"/>
      <c r="D81" s="25"/>
      <c r="E81" s="40" t="s">
        <v>58</v>
      </c>
      <c r="F81" s="33">
        <v>5258012.8399999961</v>
      </c>
      <c r="G81" s="33">
        <v>0</v>
      </c>
      <c r="H81" s="33">
        <v>5258012.84</v>
      </c>
      <c r="I81" s="33">
        <v>0</v>
      </c>
      <c r="J81" s="33">
        <f>F81+G81-H81+I81</f>
        <v>-3.7252902984619141E-9</v>
      </c>
      <c r="K81" s="33">
        <v>152298.25</v>
      </c>
      <c r="L81" s="33"/>
      <c r="M81" s="15"/>
    </row>
    <row r="82" spans="1:13" x14ac:dyDescent="0.25">
      <c r="A82" s="13"/>
      <c r="B82" s="20"/>
      <c r="C82" s="25"/>
      <c r="D82" s="25"/>
      <c r="E82" s="40" t="s">
        <v>79</v>
      </c>
      <c r="F82" s="33">
        <v>3815563.49000001</v>
      </c>
      <c r="G82" s="23"/>
      <c r="H82" s="33">
        <v>1567769.38</v>
      </c>
      <c r="I82" s="23"/>
      <c r="J82" s="33">
        <f>F82+G82-H82+I82</f>
        <v>2247794.1100000101</v>
      </c>
      <c r="K82" s="33"/>
      <c r="L82" s="33"/>
      <c r="M82" s="15"/>
    </row>
    <row r="83" spans="1:13" x14ac:dyDescent="0.25">
      <c r="A83" s="10"/>
      <c r="B83" s="24"/>
      <c r="C83" s="29"/>
      <c r="D83" s="29"/>
      <c r="E83" s="40" t="s">
        <v>56</v>
      </c>
      <c r="F83" s="33">
        <v>1390476467.1209996</v>
      </c>
      <c r="G83" s="33">
        <v>359420794.68000001</v>
      </c>
      <c r="H83" s="33">
        <v>64502767.799999997</v>
      </c>
      <c r="I83" s="41"/>
      <c r="J83" s="33">
        <f>F83+G83-H83+I83</f>
        <v>1685394494.0009997</v>
      </c>
      <c r="K83" s="33">
        <v>142737348.61000001</v>
      </c>
      <c r="L83" s="33"/>
      <c r="M83" s="15"/>
    </row>
    <row r="84" spans="1:13" x14ac:dyDescent="0.25">
      <c r="A84" s="10"/>
      <c r="B84" s="24"/>
      <c r="C84" s="29"/>
      <c r="D84" s="29"/>
      <c r="E84" s="42"/>
      <c r="F84" s="41"/>
      <c r="G84" s="41"/>
      <c r="H84" s="41"/>
      <c r="I84" s="41"/>
      <c r="J84" s="41"/>
      <c r="K84" s="43"/>
      <c r="L84" s="43"/>
      <c r="M84" s="15"/>
    </row>
    <row r="85" spans="1:13" ht="17.25" x14ac:dyDescent="0.25">
      <c r="A85" s="1"/>
      <c r="B85" s="20" t="s">
        <v>82</v>
      </c>
      <c r="C85" s="25"/>
      <c r="D85" s="25"/>
      <c r="E85" s="26"/>
      <c r="F85" s="28"/>
      <c r="G85" s="28"/>
      <c r="H85" s="28"/>
      <c r="I85" s="28"/>
      <c r="J85" s="28"/>
      <c r="K85" s="33"/>
      <c r="L85" s="33"/>
      <c r="M85" s="15"/>
    </row>
    <row r="86" spans="1:13" x14ac:dyDescent="0.25">
      <c r="A86" s="1"/>
      <c r="B86" s="20"/>
      <c r="C86" s="25"/>
      <c r="D86" s="25"/>
      <c r="E86" s="75">
        <f t="shared" ref="E86:L86" si="7">SUM(E87:E93)</f>
        <v>875222715.42999995</v>
      </c>
      <c r="F86" s="23">
        <f t="shared" si="7"/>
        <v>2450651749</v>
      </c>
      <c r="G86" s="23">
        <f t="shared" si="7"/>
        <v>0</v>
      </c>
      <c r="H86" s="23">
        <f t="shared" si="7"/>
        <v>0</v>
      </c>
      <c r="I86" s="23">
        <f t="shared" si="7"/>
        <v>0</v>
      </c>
      <c r="J86" s="23">
        <f t="shared" si="7"/>
        <v>2450651749</v>
      </c>
      <c r="K86" s="23">
        <f t="shared" si="7"/>
        <v>199954959.08000004</v>
      </c>
      <c r="L86" s="23">
        <f t="shared" si="7"/>
        <v>0</v>
      </c>
      <c r="M86" s="15"/>
    </row>
    <row r="87" spans="1:13" x14ac:dyDescent="0.25">
      <c r="A87" s="1"/>
      <c r="B87" s="24"/>
      <c r="C87" s="62"/>
      <c r="D87" s="29"/>
      <c r="E87" s="44">
        <v>392763399.69</v>
      </c>
      <c r="F87" s="44">
        <v>995600150</v>
      </c>
      <c r="G87" s="28">
        <v>0</v>
      </c>
      <c r="H87" s="28">
        <v>0</v>
      </c>
      <c r="I87" s="28">
        <v>0</v>
      </c>
      <c r="J87" s="33">
        <f t="shared" ref="J87:J93" si="8">F87+G87-H87+I87</f>
        <v>995600150</v>
      </c>
      <c r="K87" s="33">
        <v>79420182.139999986</v>
      </c>
      <c r="L87" s="33">
        <v>0</v>
      </c>
      <c r="M87" s="15"/>
    </row>
    <row r="88" spans="1:13" x14ac:dyDescent="0.25">
      <c r="A88" s="1"/>
      <c r="B88" s="24"/>
      <c r="C88" s="63"/>
      <c r="D88" s="29"/>
      <c r="E88" s="44">
        <v>112871441.15000001</v>
      </c>
      <c r="F88" s="44">
        <v>300000000</v>
      </c>
      <c r="G88" s="28">
        <v>0</v>
      </c>
      <c r="H88" s="28">
        <v>0</v>
      </c>
      <c r="I88" s="28">
        <v>0</v>
      </c>
      <c r="J88" s="33">
        <f t="shared" si="8"/>
        <v>300000000</v>
      </c>
      <c r="K88" s="33">
        <v>25231250</v>
      </c>
      <c r="L88" s="33">
        <v>0</v>
      </c>
      <c r="M88" s="15"/>
    </row>
    <row r="89" spans="1:13" x14ac:dyDescent="0.25">
      <c r="A89" s="1"/>
      <c r="B89" s="24"/>
      <c r="C89" s="64"/>
      <c r="D89" s="29"/>
      <c r="E89" s="44">
        <v>101304759.97</v>
      </c>
      <c r="F89" s="44">
        <v>299888355</v>
      </c>
      <c r="G89" s="28">
        <v>0</v>
      </c>
      <c r="H89" s="28">
        <v>0</v>
      </c>
      <c r="I89" s="28">
        <v>0</v>
      </c>
      <c r="J89" s="33">
        <f t="shared" si="8"/>
        <v>299888355</v>
      </c>
      <c r="K89" s="33">
        <v>24772456.43</v>
      </c>
      <c r="L89" s="33">
        <v>0</v>
      </c>
      <c r="M89" s="15"/>
    </row>
    <row r="90" spans="1:13" x14ac:dyDescent="0.25">
      <c r="A90" s="1"/>
      <c r="B90" s="24"/>
      <c r="C90" s="63"/>
      <c r="D90" s="29"/>
      <c r="E90" s="44">
        <v>68941605.920000017</v>
      </c>
      <c r="F90" s="44">
        <v>211994864</v>
      </c>
      <c r="G90" s="28">
        <v>0</v>
      </c>
      <c r="H90" s="28">
        <v>0</v>
      </c>
      <c r="I90" s="28">
        <v>0</v>
      </c>
      <c r="J90" s="33">
        <f t="shared" si="8"/>
        <v>211994864</v>
      </c>
      <c r="K90" s="33">
        <v>17068184.460000001</v>
      </c>
      <c r="L90" s="33">
        <v>0</v>
      </c>
      <c r="M90" s="15"/>
    </row>
    <row r="91" spans="1:13" x14ac:dyDescent="0.25">
      <c r="A91" s="1"/>
      <c r="B91" s="24"/>
      <c r="C91" s="64"/>
      <c r="D91" s="29"/>
      <c r="E91" s="44">
        <v>158917204.78999999</v>
      </c>
      <c r="F91" s="44">
        <v>500379494</v>
      </c>
      <c r="G91" s="28">
        <v>0</v>
      </c>
      <c r="H91" s="28">
        <v>0</v>
      </c>
      <c r="I91" s="28">
        <v>0</v>
      </c>
      <c r="J91" s="33">
        <f t="shared" si="8"/>
        <v>500379494</v>
      </c>
      <c r="K91" s="33">
        <v>41060207.330000006</v>
      </c>
      <c r="L91" s="33">
        <v>0</v>
      </c>
      <c r="M91" s="15"/>
    </row>
    <row r="92" spans="1:13" x14ac:dyDescent="0.25">
      <c r="A92" s="1"/>
      <c r="B92" s="24"/>
      <c r="C92" s="63"/>
      <c r="D92" s="29"/>
      <c r="E92" s="44">
        <v>24659441.059999999</v>
      </c>
      <c r="F92" s="44">
        <v>86788886</v>
      </c>
      <c r="G92" s="28">
        <v>0</v>
      </c>
      <c r="H92" s="28">
        <v>0</v>
      </c>
      <c r="I92" s="28">
        <v>0</v>
      </c>
      <c r="J92" s="33">
        <f t="shared" si="8"/>
        <v>86788886</v>
      </c>
      <c r="K92" s="33">
        <v>7431247.6099999994</v>
      </c>
      <c r="L92" s="33">
        <v>0</v>
      </c>
      <c r="M92" s="15"/>
    </row>
    <row r="93" spans="1:13" x14ac:dyDescent="0.25">
      <c r="A93" s="1"/>
      <c r="B93" s="24"/>
      <c r="C93" s="63"/>
      <c r="D93" s="29"/>
      <c r="E93" s="44">
        <v>15764862.85</v>
      </c>
      <c r="F93" s="44">
        <v>56000000</v>
      </c>
      <c r="G93" s="28">
        <v>0</v>
      </c>
      <c r="H93" s="28">
        <v>0</v>
      </c>
      <c r="I93" s="28">
        <v>0</v>
      </c>
      <c r="J93" s="33">
        <f t="shared" si="8"/>
        <v>56000000</v>
      </c>
      <c r="K93" s="33">
        <v>4971431.1100000003</v>
      </c>
      <c r="L93" s="33">
        <v>0</v>
      </c>
      <c r="M93" s="15"/>
    </row>
    <row r="94" spans="1:13" x14ac:dyDescent="0.25">
      <c r="A94" s="1"/>
      <c r="B94" s="45"/>
      <c r="C94" s="46"/>
      <c r="D94" s="46"/>
      <c r="E94" s="47"/>
      <c r="F94" s="48"/>
      <c r="G94" s="48"/>
      <c r="H94" s="48"/>
      <c r="I94" s="48"/>
      <c r="J94" s="48"/>
      <c r="K94" s="49"/>
      <c r="L94" s="48"/>
      <c r="M94" s="15"/>
    </row>
    <row r="95" spans="1:13" x14ac:dyDescent="0.25">
      <c r="A95" s="1"/>
      <c r="B95" s="29"/>
      <c r="C95" s="29"/>
      <c r="D95" s="29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27" customHeight="1" x14ac:dyDescent="0.25">
      <c r="A96" s="1"/>
      <c r="B96" s="72">
        <v>1</v>
      </c>
      <c r="C96" s="102" t="s">
        <v>31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5"/>
    </row>
    <row r="97" spans="1:13" ht="19.5" customHeight="1" x14ac:dyDescent="0.25">
      <c r="A97" s="1"/>
      <c r="B97" s="72">
        <v>2</v>
      </c>
      <c r="C97" s="103" t="s">
        <v>32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5"/>
    </row>
    <row r="98" spans="1:13" x14ac:dyDescent="0.25">
      <c r="A98" s="1"/>
      <c r="B98" s="73" t="s">
        <v>57</v>
      </c>
      <c r="C98" s="101" t="s">
        <v>53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5"/>
    </row>
    <row r="99" spans="1:13" x14ac:dyDescent="0.25">
      <c r="A99" s="10"/>
      <c r="B99" s="73" t="s">
        <v>60</v>
      </c>
      <c r="C99" s="101" t="s">
        <v>61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5"/>
    </row>
    <row r="100" spans="1:13" x14ac:dyDescent="0.25">
      <c r="A100" s="13"/>
      <c r="B100" s="73" t="s">
        <v>74</v>
      </c>
      <c r="C100" s="101" t="s">
        <v>75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5"/>
    </row>
    <row r="101" spans="1:13" x14ac:dyDescent="0.25">
      <c r="A101" s="13"/>
      <c r="B101" s="73" t="s">
        <v>76</v>
      </c>
      <c r="C101" s="101" t="s">
        <v>77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5"/>
    </row>
    <row r="102" spans="1:13" x14ac:dyDescent="0.25">
      <c r="A102" s="10"/>
      <c r="B102" s="29"/>
      <c r="C102" s="29"/>
      <c r="D102" s="29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6"/>
      <c r="B103" s="77" t="s">
        <v>33</v>
      </c>
      <c r="C103" s="78"/>
      <c r="D103" s="50"/>
      <c r="E103" s="51" t="s">
        <v>34</v>
      </c>
      <c r="F103" s="51" t="s">
        <v>35</v>
      </c>
      <c r="G103" s="51" t="s">
        <v>36</v>
      </c>
      <c r="H103" s="51" t="s">
        <v>37</v>
      </c>
      <c r="I103" s="51" t="s">
        <v>38</v>
      </c>
      <c r="J103" s="15"/>
      <c r="K103" s="15"/>
      <c r="L103" s="15"/>
      <c r="M103" s="15"/>
    </row>
    <row r="104" spans="1:13" x14ac:dyDescent="0.25">
      <c r="A104" s="6"/>
      <c r="B104" s="79"/>
      <c r="C104" s="80"/>
      <c r="D104" s="52"/>
      <c r="E104" s="53" t="s">
        <v>39</v>
      </c>
      <c r="F104" s="53" t="s">
        <v>40</v>
      </c>
      <c r="G104" s="53" t="s">
        <v>41</v>
      </c>
      <c r="H104" s="53" t="s">
        <v>42</v>
      </c>
      <c r="I104" s="53" t="s">
        <v>43</v>
      </c>
      <c r="J104" s="15"/>
      <c r="K104" s="15"/>
      <c r="L104" s="15"/>
      <c r="M104" s="15"/>
    </row>
    <row r="105" spans="1:13" x14ac:dyDescent="0.25">
      <c r="A105" s="6"/>
      <c r="B105" s="81"/>
      <c r="C105" s="82"/>
      <c r="D105" s="54"/>
      <c r="E105" s="4"/>
      <c r="F105" s="55" t="s">
        <v>44</v>
      </c>
      <c r="G105" s="56"/>
      <c r="H105" s="55"/>
      <c r="I105" s="4"/>
      <c r="J105" s="15"/>
      <c r="K105" s="15"/>
      <c r="L105" s="15"/>
      <c r="M105" s="15"/>
    </row>
    <row r="106" spans="1:13" x14ac:dyDescent="0.25">
      <c r="A106" s="6"/>
      <c r="B106" s="83"/>
      <c r="C106" s="84"/>
      <c r="D106" s="65"/>
      <c r="E106" s="66"/>
      <c r="F106" s="66"/>
      <c r="G106" s="67"/>
      <c r="H106" s="67"/>
      <c r="I106" s="57"/>
      <c r="J106" s="15"/>
      <c r="K106" s="15"/>
      <c r="L106" s="15"/>
      <c r="M106" s="15"/>
    </row>
    <row r="107" spans="1:13" x14ac:dyDescent="0.25">
      <c r="A107" s="1"/>
      <c r="B107" s="85" t="s">
        <v>50</v>
      </c>
      <c r="C107" s="85"/>
      <c r="D107" s="68"/>
      <c r="E107" s="74">
        <v>800000000</v>
      </c>
      <c r="F107" s="69" t="s">
        <v>51</v>
      </c>
      <c r="G107" s="70" t="s">
        <v>52</v>
      </c>
      <c r="H107" s="70">
        <v>0</v>
      </c>
      <c r="I107" s="71">
        <v>8.6099999999999996E-2</v>
      </c>
      <c r="J107" s="15"/>
      <c r="K107" s="15"/>
      <c r="L107" s="15"/>
      <c r="M107" s="15"/>
    </row>
    <row r="108" spans="1:13" x14ac:dyDescent="0.25">
      <c r="A108" s="1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1:13" x14ac:dyDescent="0.25">
      <c r="A109" s="1"/>
      <c r="B109" s="76" t="s">
        <v>54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</row>
    <row r="110" spans="1:13" x14ac:dyDescent="0.25">
      <c r="A110" s="1"/>
      <c r="B110" s="76" t="s">
        <v>55</v>
      </c>
      <c r="C110" s="76"/>
      <c r="D110" s="76"/>
      <c r="E110" s="76"/>
      <c r="F110" s="76"/>
      <c r="G110" s="76"/>
      <c r="H110" s="76"/>
      <c r="I110" s="76"/>
      <c r="J110" s="76"/>
      <c r="K110" s="15"/>
      <c r="L110" s="15"/>
      <c r="M110" s="15"/>
    </row>
    <row r="111" spans="1:13" x14ac:dyDescent="0.25">
      <c r="A111" s="1"/>
      <c r="B111" s="76" t="s">
        <v>80</v>
      </c>
      <c r="C111" s="76"/>
      <c r="D111" s="76"/>
      <c r="E111" s="76"/>
      <c r="F111" s="76"/>
      <c r="G111" s="76"/>
      <c r="H111" s="76"/>
      <c r="I111" s="15"/>
      <c r="J111" s="15"/>
      <c r="K111" s="15"/>
      <c r="L111" s="15"/>
      <c r="M111" s="15"/>
    </row>
    <row r="112" spans="1:13" x14ac:dyDescent="0.25">
      <c r="A112" s="1"/>
      <c r="B112" s="29"/>
      <c r="C112" s="29"/>
      <c r="D112" s="29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1"/>
      <c r="B113" s="29"/>
      <c r="C113" s="29"/>
      <c r="D113" s="29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2"/>
      <c r="H116" s="1"/>
      <c r="I116" s="1"/>
      <c r="J116" s="1"/>
      <c r="K116" s="1"/>
      <c r="L116" s="1"/>
      <c r="M116" s="1"/>
    </row>
    <row r="117" spans="1:13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19">
    <mergeCell ref="C100:L100"/>
    <mergeCell ref="C101:L101"/>
    <mergeCell ref="C96:L96"/>
    <mergeCell ref="C97:L97"/>
    <mergeCell ref="C98:L98"/>
    <mergeCell ref="C99:L99"/>
    <mergeCell ref="B9:E9"/>
    <mergeCell ref="B5:L5"/>
    <mergeCell ref="B3:L3"/>
    <mergeCell ref="B6:L6"/>
    <mergeCell ref="B7:L7"/>
    <mergeCell ref="B8:L8"/>
    <mergeCell ref="B111:H111"/>
    <mergeCell ref="B108:M108"/>
    <mergeCell ref="B103:C105"/>
    <mergeCell ref="B106:C106"/>
    <mergeCell ref="B107:C107"/>
    <mergeCell ref="B109:M109"/>
    <mergeCell ref="B110:J110"/>
  </mergeCells>
  <pageMargins left="0.70866141732283472" right="0.70866141732283472" top="0.35433070866141736" bottom="0.35433070866141736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</vt:lpstr>
      <vt:lpstr>'Analitico de la deuda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Leopoldo LCHR. Chávez Rojas</cp:lastModifiedBy>
  <cp:lastPrinted>2020-05-12T19:57:27Z</cp:lastPrinted>
  <dcterms:created xsi:type="dcterms:W3CDTF">2017-04-19T20:49:10Z</dcterms:created>
  <dcterms:modified xsi:type="dcterms:W3CDTF">2020-05-12T19:57:49Z</dcterms:modified>
</cp:coreProperties>
</file>