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tor_hernandezh\Downloads\"/>
    </mc:Choice>
  </mc:AlternateContent>
  <bookViews>
    <workbookView xWindow="0" yWindow="0" windowWidth="20490" windowHeight="9495"/>
  </bookViews>
  <sheets>
    <sheet name="Analitico de la Deuda y otros P" sheetId="1" r:id="rId1"/>
  </sheets>
  <definedNames>
    <definedName name="_xlnm.Print_Area" localSheetId="0">'Analitico de la Deuda y otros P'!$A$1:$L$92</definedName>
  </definedNames>
  <calcPr calcId="162913"/>
</workbook>
</file>

<file path=xl/calcChain.xml><?xml version="1.0" encoding="utf-8"?>
<calcChain xmlns="http://schemas.openxmlformats.org/spreadsheetml/2006/main">
  <c r="K10" i="1" l="1"/>
  <c r="K60" i="1"/>
  <c r="K27" i="1"/>
  <c r="K69" i="1" l="1"/>
  <c r="I69" i="1"/>
  <c r="H69" i="1"/>
  <c r="G69" i="1"/>
  <c r="F69" i="1"/>
  <c r="E69" i="1"/>
  <c r="I66" i="1"/>
  <c r="I65" i="1"/>
  <c r="I64" i="1"/>
  <c r="I63" i="1"/>
  <c r="K62" i="1"/>
  <c r="J62" i="1"/>
  <c r="H62" i="1"/>
  <c r="G62" i="1"/>
  <c r="F62" i="1"/>
  <c r="E62" i="1"/>
  <c r="K53" i="1"/>
  <c r="J53" i="1"/>
  <c r="I53" i="1"/>
  <c r="H53" i="1"/>
  <c r="G53" i="1"/>
  <c r="F53" i="1"/>
  <c r="E53" i="1"/>
  <c r="K48" i="1"/>
  <c r="J48" i="1"/>
  <c r="I48" i="1"/>
  <c r="H48" i="1"/>
  <c r="G48" i="1"/>
  <c r="F48" i="1"/>
  <c r="E48" i="1"/>
  <c r="H27" i="1"/>
  <c r="H26" i="1" s="1"/>
  <c r="F27" i="1"/>
  <c r="K21" i="1"/>
  <c r="J21" i="1"/>
  <c r="I21" i="1"/>
  <c r="H21" i="1"/>
  <c r="G21" i="1"/>
  <c r="F21" i="1"/>
  <c r="E21" i="1"/>
  <c r="K16" i="1"/>
  <c r="K11" i="1" s="1"/>
  <c r="J16" i="1"/>
  <c r="I16" i="1"/>
  <c r="H16" i="1"/>
  <c r="G16" i="1"/>
  <c r="F16" i="1"/>
  <c r="E16" i="1"/>
  <c r="K12" i="1"/>
  <c r="H12" i="1"/>
  <c r="H11" i="1" s="1"/>
  <c r="F12" i="1"/>
  <c r="E12" i="1"/>
  <c r="H10" i="1" l="1"/>
  <c r="H60" i="1" s="1"/>
  <c r="F26" i="1"/>
  <c r="E11" i="1"/>
  <c r="F11" i="1"/>
  <c r="F10" i="1" s="1"/>
  <c r="F60" i="1" s="1"/>
  <c r="I62" i="1"/>
  <c r="J27" i="1"/>
  <c r="J26" i="1" s="1"/>
  <c r="I29" i="1"/>
  <c r="I31" i="1"/>
  <c r="I33" i="1"/>
  <c r="I35" i="1"/>
  <c r="I37" i="1"/>
  <c r="I39" i="1"/>
  <c r="I41" i="1"/>
  <c r="I43" i="1"/>
  <c r="I45" i="1"/>
  <c r="K26" i="1"/>
  <c r="J69" i="1"/>
  <c r="G12" i="1"/>
  <c r="G11" i="1" s="1"/>
  <c r="I13" i="1"/>
  <c r="J12" i="1"/>
  <c r="J11" i="1" s="1"/>
  <c r="E27" i="1"/>
  <c r="E26" i="1" s="1"/>
  <c r="I28" i="1"/>
  <c r="I30" i="1"/>
  <c r="I32" i="1"/>
  <c r="I34" i="1"/>
  <c r="I36" i="1"/>
  <c r="I38" i="1"/>
  <c r="I40" i="1"/>
  <c r="I42" i="1"/>
  <c r="I44" i="1"/>
  <c r="I46" i="1"/>
  <c r="I14" i="1"/>
  <c r="G27" i="1"/>
  <c r="G26" i="1" s="1"/>
  <c r="E10" i="1" l="1"/>
  <c r="E60" i="1" s="1"/>
  <c r="J10" i="1"/>
  <c r="J60" i="1" s="1"/>
  <c r="G10" i="1"/>
  <c r="G60" i="1" s="1"/>
  <c r="I12" i="1"/>
  <c r="I11" i="1" s="1"/>
  <c r="I27" i="1"/>
  <c r="I26" i="1" s="1"/>
  <c r="I10" i="1" l="1"/>
  <c r="I60" i="1" s="1"/>
</calcChain>
</file>

<file path=xl/sharedStrings.xml><?xml version="1.0" encoding="utf-8"?>
<sst xmlns="http://schemas.openxmlformats.org/spreadsheetml/2006/main" count="89" uniqueCount="67">
  <si>
    <t>Informe Analítico de la Deuda Pública y Otros Pasivos - LDF</t>
  </si>
  <si>
    <t>SECRETARÍA DE LA HACIENDA PÚBLICA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</si>
  <si>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</si>
  <si>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</si>
  <si>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</si>
  <si>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</si>
  <si>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</si>
  <si>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</si>
  <si>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</si>
  <si>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</si>
  <si>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</si>
  <si>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</si>
  <si>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</si>
  <si>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BBVA</t>
  </si>
  <si>
    <t>Santander</t>
  </si>
  <si>
    <t>a2) Títulos y Valores</t>
  </si>
  <si>
    <t>A.Títulos y Valores 1</t>
  </si>
  <si>
    <t>B.Títulos y Valores 2</t>
  </si>
  <si>
    <t>C.Títulos y Valores 3</t>
  </si>
  <si>
    <t>a3) Arrendamientos Financieros</t>
  </si>
  <si>
    <t>A. Arrendamientos Financieros 1</t>
  </si>
  <si>
    <t>B. Arrendamientos Financieros 2</t>
  </si>
  <si>
    <t>C. Arrendamientos Financieros 3</t>
  </si>
  <si>
    <t>B. Largo Plazo (B=b1+b2+b3)</t>
  </si>
  <si>
    <t>b1) Instituciones de Crédito</t>
  </si>
  <si>
    <t>Banorte</t>
  </si>
  <si>
    <t>Bancomer</t>
  </si>
  <si>
    <t>Banobras</t>
  </si>
  <si>
    <t>Banamex</t>
  </si>
  <si>
    <t>BanBajio</t>
  </si>
  <si>
    <t>b2) Títulos y Valores</t>
  </si>
  <si>
    <t>b3) Arrendamientos Financieros</t>
  </si>
  <si>
    <t>A.Arrendamiento Financiero</t>
  </si>
  <si>
    <t>B. Arrendamiento Financiero</t>
  </si>
  <si>
    <t>C.Arrendamiento Financiero</t>
  </si>
  <si>
    <t>2. Otros Pasivos</t>
  </si>
  <si>
    <t>3. Total de la Deuda Pública y Otros Pasivos (3=1+2)</t>
  </si>
  <si>
    <t>4. Deuda Contingente 1 (informativo)</t>
  </si>
  <si>
    <t>SIAPA 1,074 mdp</t>
  </si>
  <si>
    <t xml:space="preserve">SIAPA 800 mdp </t>
  </si>
  <si>
    <t xml:space="preserve">SIAPA 1,200 mdp </t>
  </si>
  <si>
    <t>LCGM*</t>
  </si>
  <si>
    <t>5. Valor de Instrumentos Bono Cupón Cero 2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</si>
  <si>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</si>
  <si>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</si>
  <si>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*</t>
  </si>
  <si>
    <t>Es la Deuda de los Municpios que se encuentran bajo el programa de la Línea de Crédito Global Municipal</t>
  </si>
  <si>
    <t>Obligaciones a Corto Plazo (k)</t>
  </si>
  <si>
    <t>Monto</t>
  </si>
  <si>
    <t>Plazo</t>
  </si>
  <si>
    <t>Tasa de Interés</t>
  </si>
  <si>
    <t>Comisiones y Costos Relacionados</t>
  </si>
  <si>
    <t>Tasa Efectiva</t>
  </si>
  <si>
    <t>Contratado (l)</t>
  </si>
  <si>
    <t>Pactado (m)</t>
  </si>
  <si>
    <t>(n)</t>
  </si>
  <si>
    <t>(o)</t>
  </si>
  <si>
    <t>(p)</t>
  </si>
  <si>
    <t>6. Obligaciones a Corto Plazo (Informativo)</t>
  </si>
  <si>
    <t>TIIE 28 + 0.25%</t>
  </si>
  <si>
    <t>-</t>
  </si>
  <si>
    <t>TIIE 28 + 0.30%</t>
  </si>
  <si>
    <r>
      <rPr>
        <b/>
        <sz val="11"/>
        <color rgb="FF000000"/>
        <rFont val="Calibri"/>
      </rPr>
      <t>FUENTE</t>
    </r>
    <r>
      <rPr>
        <sz val="11"/>
        <color rgb="FF000000"/>
        <rFont val="Calibri"/>
      </rPr>
      <t>: Elaboración propia con datos de la Dirección de Deuda Pública y Control de Obligaciones Institucionales</t>
    </r>
  </si>
  <si>
    <r>
      <rPr>
        <b/>
        <sz val="11"/>
        <color rgb="FF000000"/>
        <rFont val="Calibri"/>
      </rPr>
      <t xml:space="preserve">NOTA: </t>
    </r>
    <r>
      <rPr>
        <sz val="11"/>
        <color rgb="FF000000"/>
        <rFont val="Calibri"/>
      </rPr>
      <t>Elaborado de acuerdo a los Criterios para la elaboración y presentación homogénea de la información financiera y de los formatos a que hace referencia la Ley de Disciplina Financiera de las Entidades Federativas y los Municipios. CONAC</t>
    </r>
  </si>
  <si>
    <t>Saldo al 31 de diciembre de 2021 (d)</t>
  </si>
  <si>
    <t>Del 1 de enero al 31 de diciembre de 2022 (b)</t>
  </si>
  <si>
    <t>Hasta 365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</si>
</sst>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1"/>
      <color rgb="FF000000"/>
      <name val="Calibri"/>
    </font>
    <font>
      <sz val="10"/>
      <name val="Arial"/>
    </font>
    <font>
      <sz val="11"/>
      <color rgb="FF000000"/>
      <name val="Calibri"/>
    </font>
    <font>
      <b/>
      <sz val="11"/>
      <color rgb="FF010000"/>
      <name val="Calibri"/>
    </font>
    <font>
      <sz val="11"/>
      <color rgb="FF010000"/>
      <name val="Calibri"/>
    </font>
    <font>
      <sz val="11"/>
      <color theme="1"/>
      <name val="Calibri"/>
    </font>
    <font>
      <b/>
      <i/>
      <sz val="11"/>
      <color rgb="FF000000"/>
      <name val="Calibri"/>
    </font>
    <font>
      <i/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" fontId="4" fillId="0" borderId="5" xfId="0" applyNumberFormat="1" applyFont="1" applyBorder="1" applyAlignment="1">
      <alignment horizont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3" fontId="2" fillId="0" borderId="5" xfId="0" applyNumberFormat="1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3" fontId="5" fillId="0" borderId="5" xfId="0" applyNumberFormat="1" applyFont="1" applyBorder="1" applyAlignment="1">
      <alignment horizontal="right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5" xfId="0" applyFont="1" applyBorder="1" applyAlignment="1">
      <alignment wrapText="1"/>
    </xf>
    <xf numFmtId="3" fontId="4" fillId="0" borderId="5" xfId="0" applyNumberFormat="1" applyFont="1" applyBorder="1" applyAlignment="1">
      <alignment horizontal="right" wrapText="1"/>
    </xf>
    <xf numFmtId="3" fontId="6" fillId="0" borderId="5" xfId="0" applyNumberFormat="1" applyFont="1" applyBorder="1" applyAlignment="1">
      <alignment horizontal="right" wrapText="1"/>
    </xf>
    <xf numFmtId="0" fontId="4" fillId="0" borderId="5" xfId="0" applyFont="1" applyBorder="1" applyAlignment="1">
      <alignment horizontal="left" wrapText="1"/>
    </xf>
    <xf numFmtId="0" fontId="6" fillId="0" borderId="5" xfId="0" applyFont="1" applyBorder="1" applyAlignment="1">
      <alignment wrapText="1"/>
    </xf>
    <xf numFmtId="0" fontId="4" fillId="0" borderId="5" xfId="0" applyFont="1" applyBorder="1" applyAlignment="1">
      <alignment wrapText="1"/>
    </xf>
    <xf numFmtId="3" fontId="4" fillId="0" borderId="5" xfId="0" applyNumberFormat="1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/>
    <xf numFmtId="3" fontId="6" fillId="0" borderId="5" xfId="0" applyNumberFormat="1" applyFont="1" applyBorder="1" applyAlignment="1">
      <alignment horizontal="right" wrapText="1"/>
    </xf>
    <xf numFmtId="0" fontId="6" fillId="0" borderId="0" xfId="0" applyFont="1" applyAlignment="1">
      <alignment horizontal="left" wrapText="1"/>
    </xf>
    <xf numFmtId="0" fontId="8" fillId="0" borderId="5" xfId="0" applyFont="1" applyBorder="1" applyAlignment="1">
      <alignment wrapText="1"/>
    </xf>
    <xf numFmtId="3" fontId="9" fillId="0" borderId="5" xfId="0" applyNumberFormat="1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8" fillId="0" borderId="8" xfId="0" applyFont="1" applyBorder="1" applyAlignment="1">
      <alignment wrapText="1"/>
    </xf>
    <xf numFmtId="3" fontId="8" fillId="0" borderId="8" xfId="0" applyNumberFormat="1" applyFont="1" applyBorder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right" wrapText="1"/>
    </xf>
    <xf numFmtId="0" fontId="2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right" wrapText="1"/>
    </xf>
    <xf numFmtId="3" fontId="6" fillId="0" borderId="5" xfId="0" applyNumberFormat="1" applyFont="1" applyBorder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4" fontId="6" fillId="0" borderId="14" xfId="0" applyNumberFormat="1" applyFont="1" applyBorder="1" applyAlignment="1">
      <alignment horizontal="center" wrapText="1"/>
    </xf>
    <xf numFmtId="3" fontId="6" fillId="0" borderId="5" xfId="0" applyNumberFormat="1" applyFont="1" applyBorder="1" applyAlignment="1">
      <alignment horizontal="center" vertic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wrapText="1"/>
    </xf>
    <xf numFmtId="3" fontId="6" fillId="0" borderId="8" xfId="0" applyNumberFormat="1" applyFont="1" applyBorder="1" applyAlignment="1">
      <alignment horizontal="center" vertical="center" wrapText="1"/>
    </xf>
    <xf numFmtId="10" fontId="4" fillId="2" borderId="8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3" fontId="10" fillId="0" borderId="8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Font="1" applyAlignme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5" xfId="0" applyFont="1" applyBorder="1"/>
    <xf numFmtId="0" fontId="2" fillId="0" borderId="4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2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3" xfId="0" applyFont="1" applyBorder="1"/>
    <xf numFmtId="0" fontId="2" fillId="0" borderId="6" xfId="0" applyFont="1" applyBorder="1" applyAlignment="1">
      <alignment horizontal="center" wrapText="1"/>
    </xf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3</xdr:row>
      <xdr:rowOff>123825</xdr:rowOff>
    </xdr:from>
    <xdr:ext cx="2647950" cy="54292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95"/>
  <sheetViews>
    <sheetView showGridLines="0" tabSelected="1" zoomScale="80" zoomScaleNormal="80" workbookViewId="0"/>
  </sheetViews>
  <sheetFormatPr baseColWidth="10" defaultColWidth="12.5703125" defaultRowHeight="15.75" customHeight="1" x14ac:dyDescent="0.2"/>
  <cols>
    <col min="2" max="2" width="11.7109375" customWidth="1"/>
    <col min="3" max="3" width="14.7109375" customWidth="1"/>
    <col min="4" max="4" width="28.5703125" customWidth="1"/>
    <col min="5" max="5" width="24.28515625" customWidth="1"/>
    <col min="6" max="6" width="20.28515625" customWidth="1"/>
    <col min="7" max="7" width="21.42578125" customWidth="1"/>
    <col min="8" max="8" width="30.28515625" customWidth="1"/>
    <col min="9" max="9" width="29.28515625" customWidth="1"/>
    <col min="10" max="10" width="25.5703125" customWidth="1"/>
    <col min="11" max="11" width="32.85546875" customWidth="1"/>
  </cols>
  <sheetData>
    <row r="1" spans="1:12" ht="12.75" x14ac:dyDescent="0.2">
      <c r="A1" s="1"/>
      <c r="B1" s="2"/>
      <c r="C1" s="2"/>
      <c r="D1" s="2"/>
      <c r="E1" s="3"/>
      <c r="F1" s="3"/>
      <c r="G1" s="3"/>
      <c r="H1" s="3"/>
      <c r="I1" s="3"/>
      <c r="J1" s="3"/>
      <c r="K1" s="4"/>
    </row>
    <row r="2" spans="1:12" ht="15.75" customHeight="1" x14ac:dyDescent="0.25">
      <c r="A2" s="74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61"/>
      <c r="L2" s="5"/>
    </row>
    <row r="3" spans="1:12" ht="15.75" customHeight="1" x14ac:dyDescent="0.25">
      <c r="A3" s="6"/>
      <c r="B3" s="7"/>
      <c r="C3" s="7"/>
      <c r="D3" s="7"/>
      <c r="E3" s="8"/>
      <c r="F3" s="8"/>
      <c r="G3" s="8"/>
      <c r="H3" s="8"/>
      <c r="I3" s="8"/>
      <c r="J3" s="8"/>
      <c r="K3" s="9"/>
      <c r="L3" s="5"/>
    </row>
    <row r="4" spans="1:12" ht="15.75" customHeight="1" x14ac:dyDescent="0.25">
      <c r="A4" s="75" t="s">
        <v>1</v>
      </c>
      <c r="B4" s="64"/>
      <c r="C4" s="64"/>
      <c r="D4" s="64"/>
      <c r="E4" s="64"/>
      <c r="F4" s="64"/>
      <c r="G4" s="64"/>
      <c r="H4" s="64"/>
      <c r="I4" s="64"/>
      <c r="J4" s="64"/>
      <c r="K4" s="76"/>
      <c r="L4" s="5"/>
    </row>
    <row r="5" spans="1:12" ht="15.75" customHeight="1" x14ac:dyDescent="0.25">
      <c r="A5" s="74" t="s">
        <v>0</v>
      </c>
      <c r="B5" s="58"/>
      <c r="C5" s="58"/>
      <c r="D5" s="58"/>
      <c r="E5" s="58"/>
      <c r="F5" s="58"/>
      <c r="G5" s="58"/>
      <c r="H5" s="58"/>
      <c r="I5" s="58"/>
      <c r="J5" s="58"/>
      <c r="K5" s="61"/>
      <c r="L5" s="5"/>
    </row>
    <row r="6" spans="1:12" ht="15.75" customHeight="1" x14ac:dyDescent="0.25">
      <c r="A6" s="74" t="s">
        <v>65</v>
      </c>
      <c r="B6" s="58"/>
      <c r="C6" s="58"/>
      <c r="D6" s="58"/>
      <c r="E6" s="58"/>
      <c r="F6" s="58"/>
      <c r="G6" s="58"/>
      <c r="H6" s="58"/>
      <c r="I6" s="58"/>
      <c r="J6" s="58"/>
      <c r="K6" s="61"/>
      <c r="L6" s="5"/>
    </row>
    <row r="7" spans="1:12" ht="15.75" customHeight="1" x14ac:dyDescent="0.25">
      <c r="A7" s="77" t="s">
        <v>2</v>
      </c>
      <c r="B7" s="66"/>
      <c r="C7" s="66"/>
      <c r="D7" s="66"/>
      <c r="E7" s="66"/>
      <c r="F7" s="66"/>
      <c r="G7" s="66"/>
      <c r="H7" s="66"/>
      <c r="I7" s="66"/>
      <c r="J7" s="66"/>
      <c r="K7" s="78"/>
      <c r="L7" s="5"/>
    </row>
    <row r="8" spans="1:12" ht="45" x14ac:dyDescent="0.25">
      <c r="A8" s="71" t="s">
        <v>3</v>
      </c>
      <c r="B8" s="72"/>
      <c r="C8" s="72"/>
      <c r="D8" s="73"/>
      <c r="E8" s="55" t="s">
        <v>64</v>
      </c>
      <c r="F8" s="10" t="s">
        <v>4</v>
      </c>
      <c r="G8" s="10" t="s">
        <v>5</v>
      </c>
      <c r="H8" s="10" t="s">
        <v>6</v>
      </c>
      <c r="I8" s="10" t="s">
        <v>7</v>
      </c>
      <c r="J8" s="10" t="s">
        <v>8</v>
      </c>
      <c r="K8" s="10" t="s">
        <v>9</v>
      </c>
      <c r="L8" s="5"/>
    </row>
    <row r="9" spans="1:12" ht="15.75" customHeight="1" x14ac:dyDescent="0.25">
      <c r="A9" s="11"/>
      <c r="B9" s="5"/>
      <c r="C9" s="5"/>
      <c r="D9" s="12"/>
      <c r="E9" s="13"/>
      <c r="F9" s="13"/>
      <c r="G9" s="13"/>
      <c r="H9" s="13"/>
      <c r="I9" s="13"/>
      <c r="J9" s="13"/>
      <c r="K9" s="13"/>
      <c r="L9" s="5"/>
    </row>
    <row r="10" spans="1:12" ht="15.75" customHeight="1" x14ac:dyDescent="0.25">
      <c r="A10" s="62" t="s">
        <v>10</v>
      </c>
      <c r="B10" s="58"/>
      <c r="C10" s="15"/>
      <c r="D10" s="12"/>
      <c r="E10" s="16">
        <f t="shared" ref="E10:J10" si="0">E11+E26</f>
        <v>28530955534.840004</v>
      </c>
      <c r="F10" s="16">
        <f t="shared" si="0"/>
        <v>0</v>
      </c>
      <c r="G10" s="16">
        <f t="shared" si="0"/>
        <v>1148578712.4200001</v>
      </c>
      <c r="H10" s="16">
        <f t="shared" si="0"/>
        <v>0</v>
      </c>
      <c r="I10" s="16">
        <f t="shared" si="0"/>
        <v>27382376822.420002</v>
      </c>
      <c r="J10" s="16">
        <f t="shared" si="0"/>
        <v>2298118379.5500007</v>
      </c>
      <c r="K10" s="16">
        <f>K11+K26</f>
        <v>13117367.310000001</v>
      </c>
      <c r="L10" s="5"/>
    </row>
    <row r="11" spans="1:12" ht="15.75" customHeight="1" x14ac:dyDescent="0.25">
      <c r="A11" s="11"/>
      <c r="B11" s="70" t="s">
        <v>11</v>
      </c>
      <c r="C11" s="58"/>
      <c r="D11" s="12"/>
      <c r="E11" s="16">
        <f t="shared" ref="E11:K11" si="1">E12+E16+E21</f>
        <v>800000000</v>
      </c>
      <c r="F11" s="16">
        <f t="shared" si="1"/>
        <v>0</v>
      </c>
      <c r="G11" s="16">
        <f t="shared" si="1"/>
        <v>800000000</v>
      </c>
      <c r="H11" s="16">
        <f t="shared" si="1"/>
        <v>0</v>
      </c>
      <c r="I11" s="16">
        <f t="shared" si="1"/>
        <v>0</v>
      </c>
      <c r="J11" s="16">
        <f t="shared" si="1"/>
        <v>32600582.759999998</v>
      </c>
      <c r="K11" s="16">
        <f t="shared" si="1"/>
        <v>0</v>
      </c>
      <c r="L11" s="5"/>
    </row>
    <row r="12" spans="1:12" ht="15.75" customHeight="1" x14ac:dyDescent="0.25">
      <c r="A12" s="11"/>
      <c r="B12" s="5"/>
      <c r="C12" s="59" t="s">
        <v>12</v>
      </c>
      <c r="D12" s="61"/>
      <c r="E12" s="16">
        <f t="shared" ref="E12:K12" si="2">SUM(E13:E14)</f>
        <v>800000000</v>
      </c>
      <c r="F12" s="16">
        <f t="shared" si="2"/>
        <v>0</v>
      </c>
      <c r="G12" s="16">
        <f t="shared" si="2"/>
        <v>800000000</v>
      </c>
      <c r="H12" s="16">
        <f t="shared" si="2"/>
        <v>0</v>
      </c>
      <c r="I12" s="16">
        <f t="shared" si="2"/>
        <v>0</v>
      </c>
      <c r="J12" s="16">
        <f t="shared" si="2"/>
        <v>32600582.759999998</v>
      </c>
      <c r="K12" s="16">
        <f t="shared" si="2"/>
        <v>0</v>
      </c>
      <c r="L12" s="5"/>
    </row>
    <row r="13" spans="1:12" ht="15.75" customHeight="1" x14ac:dyDescent="0.25">
      <c r="A13" s="11"/>
      <c r="B13" s="5"/>
      <c r="C13" s="5"/>
      <c r="D13" s="19" t="s">
        <v>13</v>
      </c>
      <c r="E13" s="20">
        <v>600000000</v>
      </c>
      <c r="F13" s="20"/>
      <c r="G13" s="46">
        <v>600000000</v>
      </c>
      <c r="H13" s="20">
        <v>0</v>
      </c>
      <c r="I13" s="21">
        <f t="shared" ref="I13:I14" si="3">E13+F13-G13+H13</f>
        <v>0</v>
      </c>
      <c r="J13" s="46">
        <v>24412448.039999999</v>
      </c>
      <c r="K13" s="21">
        <v>0</v>
      </c>
      <c r="L13" s="5"/>
    </row>
    <row r="14" spans="1:12" ht="15.75" customHeight="1" x14ac:dyDescent="0.25">
      <c r="A14" s="11"/>
      <c r="B14" s="5"/>
      <c r="C14" s="5"/>
      <c r="D14" s="19" t="s">
        <v>14</v>
      </c>
      <c r="E14" s="20">
        <v>200000000</v>
      </c>
      <c r="F14" s="20"/>
      <c r="G14" s="46">
        <v>200000000</v>
      </c>
      <c r="H14" s="20">
        <v>0</v>
      </c>
      <c r="I14" s="21">
        <f t="shared" si="3"/>
        <v>0</v>
      </c>
      <c r="J14" s="46">
        <v>8188134.7199999997</v>
      </c>
      <c r="K14" s="21">
        <v>0</v>
      </c>
      <c r="L14" s="5"/>
    </row>
    <row r="15" spans="1:12" ht="15.75" customHeight="1" x14ac:dyDescent="0.25">
      <c r="A15" s="11"/>
      <c r="B15" s="5"/>
      <c r="C15" s="18"/>
      <c r="D15" s="22"/>
      <c r="E15" s="16"/>
      <c r="F15" s="16"/>
      <c r="G15" s="16"/>
      <c r="H15" s="16"/>
      <c r="I15" s="21"/>
      <c r="J15" s="21"/>
      <c r="K15" s="21"/>
      <c r="L15" s="5"/>
    </row>
    <row r="16" spans="1:12" ht="15.75" customHeight="1" x14ac:dyDescent="0.25">
      <c r="A16" s="11"/>
      <c r="B16" s="5"/>
      <c r="C16" s="59" t="s">
        <v>15</v>
      </c>
      <c r="D16" s="61"/>
      <c r="E16" s="16">
        <f t="shared" ref="E16:K16" si="4">SUM(E17:E19)</f>
        <v>0</v>
      </c>
      <c r="F16" s="16">
        <f t="shared" si="4"/>
        <v>0</v>
      </c>
      <c r="G16" s="16">
        <f t="shared" si="4"/>
        <v>0</v>
      </c>
      <c r="H16" s="16">
        <f t="shared" si="4"/>
        <v>0</v>
      </c>
      <c r="I16" s="16">
        <f t="shared" si="4"/>
        <v>0</v>
      </c>
      <c r="J16" s="16">
        <f t="shared" si="4"/>
        <v>0</v>
      </c>
      <c r="K16" s="16">
        <f t="shared" si="4"/>
        <v>0</v>
      </c>
      <c r="L16" s="5"/>
    </row>
    <row r="17" spans="1:12" ht="15.75" customHeight="1" x14ac:dyDescent="0.25">
      <c r="A17" s="11"/>
      <c r="B17" s="5"/>
      <c r="C17" s="5"/>
      <c r="D17" s="23" t="s">
        <v>16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5"/>
    </row>
    <row r="18" spans="1:12" ht="15.75" customHeight="1" x14ac:dyDescent="0.25">
      <c r="A18" s="11"/>
      <c r="B18" s="5"/>
      <c r="C18" s="5"/>
      <c r="D18" s="23" t="s">
        <v>17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5"/>
    </row>
    <row r="19" spans="1:12" ht="15.75" customHeight="1" x14ac:dyDescent="0.25">
      <c r="A19" s="11"/>
      <c r="B19" s="5"/>
      <c r="C19" s="5"/>
      <c r="D19" s="23" t="s">
        <v>18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5"/>
    </row>
    <row r="20" spans="1:12" ht="15.75" customHeight="1" x14ac:dyDescent="0.25">
      <c r="A20" s="11"/>
      <c r="B20" s="5"/>
      <c r="C20" s="5"/>
      <c r="D20" s="24"/>
      <c r="E20" s="25"/>
      <c r="F20" s="25"/>
      <c r="G20" s="25"/>
      <c r="H20" s="25"/>
      <c r="I20" s="25"/>
      <c r="J20" s="25"/>
      <c r="K20" s="21"/>
      <c r="L20" s="5"/>
    </row>
    <row r="21" spans="1:12" ht="15.75" customHeight="1" x14ac:dyDescent="0.25">
      <c r="A21" s="11"/>
      <c r="B21" s="5"/>
      <c r="C21" s="60" t="s">
        <v>19</v>
      </c>
      <c r="D21" s="61"/>
      <c r="E21" s="16">
        <f t="shared" ref="E21:K21" si="5">SUM(E22:E24)</f>
        <v>0</v>
      </c>
      <c r="F21" s="16">
        <f t="shared" si="5"/>
        <v>0</v>
      </c>
      <c r="G21" s="16">
        <f t="shared" si="5"/>
        <v>0</v>
      </c>
      <c r="H21" s="16">
        <f t="shared" si="5"/>
        <v>0</v>
      </c>
      <c r="I21" s="16">
        <f t="shared" si="5"/>
        <v>0</v>
      </c>
      <c r="J21" s="16">
        <f t="shared" si="5"/>
        <v>0</v>
      </c>
      <c r="K21" s="16">
        <f t="shared" si="5"/>
        <v>0</v>
      </c>
      <c r="L21" s="5"/>
    </row>
    <row r="22" spans="1:12" ht="15.75" customHeight="1" x14ac:dyDescent="0.25">
      <c r="A22" s="11"/>
      <c r="B22" s="5"/>
      <c r="C22" s="5"/>
      <c r="D22" s="23" t="s">
        <v>20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5"/>
    </row>
    <row r="23" spans="1:12" ht="15.75" customHeight="1" x14ac:dyDescent="0.25">
      <c r="A23" s="11"/>
      <c r="B23" s="5"/>
      <c r="C23" s="5"/>
      <c r="D23" s="23" t="s">
        <v>21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5"/>
    </row>
    <row r="24" spans="1:12" ht="15.75" customHeight="1" x14ac:dyDescent="0.25">
      <c r="A24" s="11"/>
      <c r="B24" s="5"/>
      <c r="C24" s="5"/>
      <c r="D24" s="23" t="s">
        <v>22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5"/>
    </row>
    <row r="25" spans="1:12" ht="15.75" customHeight="1" x14ac:dyDescent="0.25">
      <c r="A25" s="11"/>
      <c r="B25" s="5"/>
      <c r="C25" s="5"/>
      <c r="D25" s="24"/>
      <c r="E25" s="25"/>
      <c r="F25" s="25"/>
      <c r="G25" s="25"/>
      <c r="H25" s="25"/>
      <c r="I25" s="25"/>
      <c r="J25" s="25"/>
      <c r="K25" s="21"/>
      <c r="L25" s="5"/>
    </row>
    <row r="26" spans="1:12" ht="15.75" customHeight="1" x14ac:dyDescent="0.25">
      <c r="A26" s="11"/>
      <c r="B26" s="70" t="s">
        <v>23</v>
      </c>
      <c r="C26" s="58"/>
      <c r="D26" s="12"/>
      <c r="E26" s="16">
        <f t="shared" ref="E26:K26" si="6">E27+E48+E53</f>
        <v>27730955534.840004</v>
      </c>
      <c r="F26" s="16">
        <f t="shared" si="6"/>
        <v>0</v>
      </c>
      <c r="G26" s="16">
        <f t="shared" si="6"/>
        <v>348578712.42000002</v>
      </c>
      <c r="H26" s="16">
        <f t="shared" si="6"/>
        <v>0</v>
      </c>
      <c r="I26" s="16">
        <f t="shared" si="6"/>
        <v>27382376822.420002</v>
      </c>
      <c r="J26" s="16">
        <f t="shared" si="6"/>
        <v>2265517796.7900004</v>
      </c>
      <c r="K26" s="16">
        <f t="shared" si="6"/>
        <v>13117367.310000001</v>
      </c>
      <c r="L26" s="5"/>
    </row>
    <row r="27" spans="1:12" ht="15.75" customHeight="1" x14ac:dyDescent="0.25">
      <c r="A27" s="11"/>
      <c r="B27" s="15"/>
      <c r="C27" s="60" t="s">
        <v>24</v>
      </c>
      <c r="D27" s="61"/>
      <c r="E27" s="16">
        <f t="shared" ref="E27:J27" si="7">SUM(E28:E46)</f>
        <v>27730955534.840004</v>
      </c>
      <c r="F27" s="16">
        <f t="shared" si="7"/>
        <v>0</v>
      </c>
      <c r="G27" s="16">
        <f t="shared" si="7"/>
        <v>348578712.42000002</v>
      </c>
      <c r="H27" s="16">
        <f t="shared" si="7"/>
        <v>0</v>
      </c>
      <c r="I27" s="16">
        <f t="shared" si="7"/>
        <v>27382376822.420002</v>
      </c>
      <c r="J27" s="16">
        <f t="shared" si="7"/>
        <v>2265517796.7900004</v>
      </c>
      <c r="K27" s="16">
        <f>SUM(K28:K47)</f>
        <v>13117367.310000001</v>
      </c>
      <c r="L27" s="5"/>
    </row>
    <row r="28" spans="1:12" ht="15.75" customHeight="1" x14ac:dyDescent="0.25">
      <c r="A28" s="5"/>
      <c r="B28" s="5"/>
      <c r="C28" s="5"/>
      <c r="D28" s="23" t="s">
        <v>25</v>
      </c>
      <c r="E28" s="21">
        <v>5015295115.8500004</v>
      </c>
      <c r="F28" s="21">
        <v>0</v>
      </c>
      <c r="G28" s="46">
        <v>51976043.289999999</v>
      </c>
      <c r="H28" s="21">
        <v>0</v>
      </c>
      <c r="I28" s="21">
        <f t="shared" ref="I28:I46" si="8">E28+F28-G28+H28</f>
        <v>4963319072.5600004</v>
      </c>
      <c r="J28" s="46">
        <v>400857166.70999998</v>
      </c>
      <c r="K28" s="21">
        <v>0</v>
      </c>
      <c r="L28" s="5"/>
    </row>
    <row r="29" spans="1:12" ht="15.75" customHeight="1" x14ac:dyDescent="0.25">
      <c r="A29" s="5"/>
      <c r="B29" s="5"/>
      <c r="C29" s="5"/>
      <c r="D29" s="23" t="s">
        <v>14</v>
      </c>
      <c r="E29" s="21">
        <v>2945053533.1599998</v>
      </c>
      <c r="F29" s="21">
        <v>0</v>
      </c>
      <c r="G29" s="46">
        <v>31139713.379999999</v>
      </c>
      <c r="H29" s="21">
        <v>0</v>
      </c>
      <c r="I29" s="21">
        <f t="shared" si="8"/>
        <v>2913913819.7799997</v>
      </c>
      <c r="J29" s="46">
        <v>235365499.69999999</v>
      </c>
      <c r="K29" s="21">
        <v>0</v>
      </c>
      <c r="L29" s="5"/>
    </row>
    <row r="30" spans="1:12" ht="15.75" customHeight="1" x14ac:dyDescent="0.25">
      <c r="A30" s="5"/>
      <c r="B30" s="5"/>
      <c r="C30" s="5"/>
      <c r="D30" s="23" t="s">
        <v>26</v>
      </c>
      <c r="E30" s="21">
        <v>1964522000</v>
      </c>
      <c r="F30" s="21">
        <v>0</v>
      </c>
      <c r="G30" s="46">
        <v>20772000</v>
      </c>
      <c r="H30" s="21">
        <v>0</v>
      </c>
      <c r="I30" s="21">
        <f t="shared" si="8"/>
        <v>1943750000</v>
      </c>
      <c r="J30" s="46">
        <v>158386424.09</v>
      </c>
      <c r="K30" s="21">
        <v>0</v>
      </c>
      <c r="L30" s="5"/>
    </row>
    <row r="31" spans="1:12" ht="15.75" customHeight="1" x14ac:dyDescent="0.25">
      <c r="A31" s="5"/>
      <c r="B31" s="5"/>
      <c r="C31" s="5"/>
      <c r="D31" s="23" t="s">
        <v>26</v>
      </c>
      <c r="E31" s="21">
        <v>982261000</v>
      </c>
      <c r="F31" s="21">
        <v>0</v>
      </c>
      <c r="G31" s="46">
        <v>10386000</v>
      </c>
      <c r="H31" s="21">
        <v>0</v>
      </c>
      <c r="I31" s="21">
        <f t="shared" si="8"/>
        <v>971875000</v>
      </c>
      <c r="J31" s="46">
        <v>79390918.640000001</v>
      </c>
      <c r="K31" s="21">
        <v>0</v>
      </c>
      <c r="L31" s="27"/>
    </row>
    <row r="32" spans="1:12" ht="15.75" customHeight="1" x14ac:dyDescent="0.25">
      <c r="A32" s="5"/>
      <c r="B32" s="5"/>
      <c r="C32" s="5"/>
      <c r="D32" s="23" t="s">
        <v>25</v>
      </c>
      <c r="E32" s="21">
        <v>2274483519</v>
      </c>
      <c r="F32" s="21">
        <v>0</v>
      </c>
      <c r="G32" s="46">
        <v>19918912.510000002</v>
      </c>
      <c r="H32" s="21">
        <v>0</v>
      </c>
      <c r="I32" s="21">
        <f t="shared" si="8"/>
        <v>2254564606.4899998</v>
      </c>
      <c r="J32" s="46">
        <v>184700749.72</v>
      </c>
      <c r="K32" s="21">
        <v>0</v>
      </c>
      <c r="L32" s="27"/>
    </row>
    <row r="33" spans="1:12" ht="15.75" customHeight="1" x14ac:dyDescent="0.25">
      <c r="A33" s="5"/>
      <c r="B33" s="5"/>
      <c r="C33" s="28"/>
      <c r="D33" s="23" t="s">
        <v>27</v>
      </c>
      <c r="E33" s="21">
        <v>710297410.07000005</v>
      </c>
      <c r="F33" s="21">
        <v>0</v>
      </c>
      <c r="G33" s="46">
        <v>49845432.240000002</v>
      </c>
      <c r="H33" s="21">
        <v>0</v>
      </c>
      <c r="I33" s="21">
        <f t="shared" si="8"/>
        <v>660451977.83000004</v>
      </c>
      <c r="J33" s="46">
        <v>58480350.960000001</v>
      </c>
      <c r="K33" s="21">
        <v>0</v>
      </c>
      <c r="L33" s="27"/>
    </row>
    <row r="34" spans="1:12" ht="15.75" customHeight="1" x14ac:dyDescent="0.25">
      <c r="A34" s="5"/>
      <c r="B34" s="5"/>
      <c r="C34" s="5"/>
      <c r="D34" s="23" t="s">
        <v>27</v>
      </c>
      <c r="E34" s="21">
        <v>2450962764.9899998</v>
      </c>
      <c r="F34" s="21">
        <v>0</v>
      </c>
      <c r="G34" s="46">
        <v>26450674.920000002</v>
      </c>
      <c r="H34" s="21">
        <v>0</v>
      </c>
      <c r="I34" s="21">
        <f t="shared" si="8"/>
        <v>2424512090.0699997</v>
      </c>
      <c r="J34" s="46">
        <v>209037782.21000001</v>
      </c>
      <c r="K34" s="21">
        <v>0</v>
      </c>
      <c r="L34" s="27"/>
    </row>
    <row r="35" spans="1:12" ht="15.75" customHeight="1" x14ac:dyDescent="0.25">
      <c r="A35" s="5"/>
      <c r="B35" s="5"/>
      <c r="C35" s="5"/>
      <c r="D35" s="23" t="s">
        <v>27</v>
      </c>
      <c r="E35" s="21">
        <v>557150916.49000001</v>
      </c>
      <c r="F35" s="21">
        <v>0</v>
      </c>
      <c r="G35" s="46">
        <v>6012746.4800000004</v>
      </c>
      <c r="H35" s="21">
        <v>0</v>
      </c>
      <c r="I35" s="21">
        <f t="shared" si="8"/>
        <v>551138170.00999999</v>
      </c>
      <c r="J35" s="46">
        <v>47824924.280000001</v>
      </c>
      <c r="K35" s="21">
        <v>0</v>
      </c>
      <c r="L35" s="27"/>
    </row>
    <row r="36" spans="1:12" ht="15.75" customHeight="1" x14ac:dyDescent="0.25">
      <c r="A36" s="5"/>
      <c r="B36" s="5"/>
      <c r="C36" s="5"/>
      <c r="D36" s="23" t="s">
        <v>27</v>
      </c>
      <c r="E36" s="21">
        <v>2225260964.1900001</v>
      </c>
      <c r="F36" s="21">
        <v>0</v>
      </c>
      <c r="G36" s="46">
        <v>23845500</v>
      </c>
      <c r="H36" s="21">
        <v>0</v>
      </c>
      <c r="I36" s="21">
        <f t="shared" si="8"/>
        <v>2201415464.1900001</v>
      </c>
      <c r="J36" s="46">
        <v>177516314.36000001</v>
      </c>
      <c r="K36" s="21">
        <v>0</v>
      </c>
      <c r="L36" s="27"/>
    </row>
    <row r="37" spans="1:12" ht="15.75" customHeight="1" x14ac:dyDescent="0.25">
      <c r="A37" s="5"/>
      <c r="B37" s="5"/>
      <c r="C37" s="5"/>
      <c r="D37" s="23" t="s">
        <v>27</v>
      </c>
      <c r="E37" s="21">
        <v>690002997.89999998</v>
      </c>
      <c r="F37" s="21">
        <v>0</v>
      </c>
      <c r="G37" s="46">
        <v>7418600</v>
      </c>
      <c r="H37" s="21">
        <v>0</v>
      </c>
      <c r="I37" s="21">
        <f t="shared" si="8"/>
        <v>682584397.89999998</v>
      </c>
      <c r="J37" s="46">
        <v>56242596.409999996</v>
      </c>
      <c r="K37" s="21">
        <v>0</v>
      </c>
      <c r="L37" s="27"/>
    </row>
    <row r="38" spans="1:12" ht="15.75" customHeight="1" x14ac:dyDescent="0.25">
      <c r="A38" s="11"/>
      <c r="B38" s="5"/>
      <c r="C38" s="5"/>
      <c r="D38" s="23" t="s">
        <v>26</v>
      </c>
      <c r="E38" s="21">
        <v>976728015.46000004</v>
      </c>
      <c r="F38" s="21">
        <v>0</v>
      </c>
      <c r="G38" s="46">
        <v>9167640.7100000009</v>
      </c>
      <c r="H38" s="21">
        <v>0</v>
      </c>
      <c r="I38" s="21">
        <f t="shared" si="8"/>
        <v>967560374.75</v>
      </c>
      <c r="J38" s="46">
        <v>77415017.939999998</v>
      </c>
      <c r="K38" s="21">
        <v>0</v>
      </c>
      <c r="L38" s="27"/>
    </row>
    <row r="39" spans="1:12" ht="15.75" customHeight="1" x14ac:dyDescent="0.25">
      <c r="A39" s="11"/>
      <c r="B39" s="5"/>
      <c r="C39" s="5"/>
      <c r="D39" s="23" t="s">
        <v>28</v>
      </c>
      <c r="E39" s="21">
        <v>797079744.83000004</v>
      </c>
      <c r="F39" s="21">
        <v>0</v>
      </c>
      <c r="G39" s="46">
        <v>7481448.8899999997</v>
      </c>
      <c r="H39" s="21">
        <v>0</v>
      </c>
      <c r="I39" s="21">
        <f t="shared" si="8"/>
        <v>789598295.94000006</v>
      </c>
      <c r="J39" s="46">
        <v>63336692.899999999</v>
      </c>
      <c r="K39" s="21">
        <v>0</v>
      </c>
      <c r="L39" s="27"/>
    </row>
    <row r="40" spans="1:12" ht="15.75" customHeight="1" x14ac:dyDescent="0.25">
      <c r="A40" s="11"/>
      <c r="B40" s="5"/>
      <c r="C40" s="5"/>
      <c r="D40" s="23" t="s">
        <v>29</v>
      </c>
      <c r="E40" s="21">
        <v>1184845080</v>
      </c>
      <c r="F40" s="21">
        <v>0</v>
      </c>
      <c r="G40" s="46">
        <v>33444000</v>
      </c>
      <c r="H40" s="21">
        <v>0</v>
      </c>
      <c r="I40" s="21">
        <f t="shared" si="8"/>
        <v>1151401080</v>
      </c>
      <c r="J40" s="46">
        <v>100148994</v>
      </c>
      <c r="K40" s="21">
        <v>0</v>
      </c>
      <c r="L40" s="27"/>
    </row>
    <row r="41" spans="1:12" ht="15.75" customHeight="1" x14ac:dyDescent="0.25">
      <c r="A41" s="11"/>
      <c r="B41" s="5"/>
      <c r="C41" s="5"/>
      <c r="D41" s="23" t="s">
        <v>29</v>
      </c>
      <c r="E41" s="21">
        <v>296649940</v>
      </c>
      <c r="F41" s="21">
        <v>0</v>
      </c>
      <c r="G41" s="46">
        <v>3833400</v>
      </c>
      <c r="H41" s="21">
        <v>0</v>
      </c>
      <c r="I41" s="21">
        <f t="shared" si="8"/>
        <v>292816540</v>
      </c>
      <c r="J41" s="46">
        <v>24874686.690000001</v>
      </c>
      <c r="K41" s="21">
        <v>0</v>
      </c>
      <c r="L41" s="27"/>
    </row>
    <row r="42" spans="1:12" ht="15.75" customHeight="1" x14ac:dyDescent="0.25">
      <c r="A42" s="11"/>
      <c r="B42" s="5"/>
      <c r="C42" s="5"/>
      <c r="D42" s="23" t="s">
        <v>28</v>
      </c>
      <c r="E42" s="21">
        <v>692534159.89999998</v>
      </c>
      <c r="F42" s="21">
        <v>0</v>
      </c>
      <c r="G42" s="46">
        <v>8944600</v>
      </c>
      <c r="H42" s="21">
        <v>0</v>
      </c>
      <c r="I42" s="21">
        <f t="shared" si="8"/>
        <v>683589559.89999998</v>
      </c>
      <c r="J42" s="46">
        <v>58000924.140000001</v>
      </c>
      <c r="K42" s="21">
        <v>0</v>
      </c>
      <c r="L42" s="27"/>
    </row>
    <row r="43" spans="1:12" ht="15.75" customHeight="1" x14ac:dyDescent="0.25">
      <c r="A43" s="11"/>
      <c r="B43" s="5"/>
      <c r="C43" s="5"/>
      <c r="D43" s="23" t="s">
        <v>28</v>
      </c>
      <c r="E43" s="21">
        <v>992578810</v>
      </c>
      <c r="F43" s="21">
        <v>0</v>
      </c>
      <c r="G43" s="46">
        <v>8388000</v>
      </c>
      <c r="H43" s="21">
        <v>0</v>
      </c>
      <c r="I43" s="21">
        <f t="shared" si="8"/>
        <v>984190810</v>
      </c>
      <c r="J43" s="46">
        <v>83305741.120000005</v>
      </c>
      <c r="K43" s="21">
        <v>0</v>
      </c>
      <c r="L43" s="27"/>
    </row>
    <row r="44" spans="1:12" ht="15.75" customHeight="1" x14ac:dyDescent="0.25">
      <c r="A44" s="11"/>
      <c r="B44" s="5"/>
      <c r="C44" s="5"/>
      <c r="D44" s="23" t="s">
        <v>26</v>
      </c>
      <c r="E44" s="21">
        <v>990141966</v>
      </c>
      <c r="F44" s="21">
        <v>0</v>
      </c>
      <c r="G44" s="46">
        <v>12778000</v>
      </c>
      <c r="H44" s="21">
        <v>0</v>
      </c>
      <c r="I44" s="21">
        <f t="shared" si="8"/>
        <v>977363966</v>
      </c>
      <c r="J44" s="46">
        <v>83026065.920000002</v>
      </c>
      <c r="K44" s="21">
        <v>0</v>
      </c>
      <c r="L44" s="27"/>
    </row>
    <row r="45" spans="1:12" ht="15.75" customHeight="1" x14ac:dyDescent="0.25">
      <c r="A45" s="11"/>
      <c r="B45" s="5"/>
      <c r="C45" s="5"/>
      <c r="D45" s="23" t="s">
        <v>26</v>
      </c>
      <c r="E45" s="21">
        <v>993119240</v>
      </c>
      <c r="F45" s="21">
        <v>0</v>
      </c>
      <c r="G45" s="46">
        <v>8388000</v>
      </c>
      <c r="H45" s="29">
        <v>0</v>
      </c>
      <c r="I45" s="21">
        <f t="shared" si="8"/>
        <v>984731240</v>
      </c>
      <c r="J45" s="46">
        <v>83751436.519999996</v>
      </c>
      <c r="K45" s="21">
        <v>0</v>
      </c>
      <c r="L45" s="27"/>
    </row>
    <row r="46" spans="1:12" ht="15" x14ac:dyDescent="0.25">
      <c r="A46" s="11"/>
      <c r="B46" s="5"/>
      <c r="C46" s="5"/>
      <c r="D46" s="23" t="s">
        <v>26</v>
      </c>
      <c r="E46" s="21">
        <v>991988357</v>
      </c>
      <c r="F46" s="21">
        <v>0</v>
      </c>
      <c r="G46" s="46">
        <v>8388000</v>
      </c>
      <c r="H46" s="29">
        <v>0</v>
      </c>
      <c r="I46" s="21">
        <f t="shared" si="8"/>
        <v>983600357</v>
      </c>
      <c r="J46" s="46">
        <v>83855510.480000004</v>
      </c>
      <c r="K46" s="21">
        <v>0</v>
      </c>
      <c r="L46" s="27"/>
    </row>
    <row r="47" spans="1:12" ht="15" x14ac:dyDescent="0.25">
      <c r="A47" s="11"/>
      <c r="B47" s="5"/>
      <c r="C47" s="26"/>
      <c r="D47" s="19"/>
      <c r="E47" s="16"/>
      <c r="F47" s="16"/>
      <c r="G47" s="16"/>
      <c r="H47" s="16"/>
      <c r="I47" s="21"/>
      <c r="J47" s="21"/>
      <c r="K47" s="46">
        <v>13117367.310000001</v>
      </c>
      <c r="L47" s="5"/>
    </row>
    <row r="48" spans="1:12" ht="15" x14ac:dyDescent="0.25">
      <c r="A48" s="11"/>
      <c r="B48" s="5"/>
      <c r="C48" s="60" t="s">
        <v>30</v>
      </c>
      <c r="D48" s="61"/>
      <c r="E48" s="16">
        <f t="shared" ref="E48:K48" si="9">SUM(E49:E51)</f>
        <v>0</v>
      </c>
      <c r="F48" s="16">
        <f t="shared" si="9"/>
        <v>0</v>
      </c>
      <c r="G48" s="16">
        <f t="shared" si="9"/>
        <v>0</v>
      </c>
      <c r="H48" s="16">
        <f t="shared" si="9"/>
        <v>0</v>
      </c>
      <c r="I48" s="16">
        <f t="shared" si="9"/>
        <v>0</v>
      </c>
      <c r="J48" s="16">
        <f t="shared" si="9"/>
        <v>0</v>
      </c>
      <c r="K48" s="16">
        <f t="shared" si="9"/>
        <v>0</v>
      </c>
      <c r="L48" s="5"/>
    </row>
    <row r="49" spans="1:12" ht="15" x14ac:dyDescent="0.25">
      <c r="A49" s="11"/>
      <c r="B49" s="5"/>
      <c r="C49" s="5"/>
      <c r="D49" s="23" t="s">
        <v>16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5"/>
    </row>
    <row r="50" spans="1:12" ht="15" x14ac:dyDescent="0.25">
      <c r="A50" s="11"/>
      <c r="B50" s="5"/>
      <c r="C50" s="5"/>
      <c r="D50" s="23" t="s">
        <v>17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5"/>
    </row>
    <row r="51" spans="1:12" ht="15" x14ac:dyDescent="0.25">
      <c r="A51" s="11"/>
      <c r="B51" s="5"/>
      <c r="C51" s="5"/>
      <c r="D51" s="23" t="s">
        <v>18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5"/>
    </row>
    <row r="52" spans="1:12" ht="15" x14ac:dyDescent="0.25">
      <c r="A52" s="11"/>
      <c r="B52" s="5"/>
      <c r="C52" s="5"/>
      <c r="D52" s="24"/>
      <c r="E52" s="25"/>
      <c r="F52" s="25"/>
      <c r="G52" s="25"/>
      <c r="H52" s="25"/>
      <c r="I52" s="25"/>
      <c r="J52" s="25"/>
      <c r="K52" s="25"/>
      <c r="L52" s="5"/>
    </row>
    <row r="53" spans="1:12" ht="15" x14ac:dyDescent="0.25">
      <c r="A53" s="11"/>
      <c r="B53" s="5"/>
      <c r="C53" s="60" t="s">
        <v>31</v>
      </c>
      <c r="D53" s="61"/>
      <c r="E53" s="16">
        <f t="shared" ref="E53:K53" si="10">SUM(E54:E56)</f>
        <v>0</v>
      </c>
      <c r="F53" s="16">
        <f t="shared" si="10"/>
        <v>0</v>
      </c>
      <c r="G53" s="16">
        <f t="shared" si="10"/>
        <v>0</v>
      </c>
      <c r="H53" s="16">
        <f t="shared" si="10"/>
        <v>0</v>
      </c>
      <c r="I53" s="16">
        <f t="shared" si="10"/>
        <v>0</v>
      </c>
      <c r="J53" s="16">
        <f t="shared" si="10"/>
        <v>0</v>
      </c>
      <c r="K53" s="16">
        <f t="shared" si="10"/>
        <v>0</v>
      </c>
      <c r="L53" s="5"/>
    </row>
    <row r="54" spans="1:12" ht="15" x14ac:dyDescent="0.25">
      <c r="A54" s="11"/>
      <c r="B54" s="5"/>
      <c r="C54" s="5"/>
      <c r="D54" s="19" t="s">
        <v>32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5"/>
    </row>
    <row r="55" spans="1:12" ht="15" x14ac:dyDescent="0.25">
      <c r="A55" s="11"/>
      <c r="B55" s="5"/>
      <c r="C55" s="5"/>
      <c r="D55" s="19" t="s">
        <v>33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5"/>
    </row>
    <row r="56" spans="1:12" ht="15" x14ac:dyDescent="0.25">
      <c r="A56" s="11"/>
      <c r="B56" s="5"/>
      <c r="C56" s="5"/>
      <c r="D56" s="19" t="s">
        <v>34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5"/>
    </row>
    <row r="57" spans="1:12" ht="15" x14ac:dyDescent="0.25">
      <c r="A57" s="14"/>
      <c r="B57" s="17"/>
      <c r="C57" s="15"/>
      <c r="D57" s="12"/>
      <c r="E57" s="21"/>
      <c r="F57" s="21"/>
      <c r="G57" s="21"/>
      <c r="H57" s="21"/>
      <c r="I57" s="21"/>
      <c r="J57" s="21"/>
      <c r="K57" s="21"/>
      <c r="L57" s="5"/>
    </row>
    <row r="58" spans="1:12" ht="15" x14ac:dyDescent="0.25">
      <c r="A58" s="62" t="s">
        <v>35</v>
      </c>
      <c r="B58" s="58"/>
      <c r="C58" s="15"/>
      <c r="D58" s="12"/>
      <c r="E58" s="21"/>
      <c r="F58" s="21"/>
      <c r="G58" s="21"/>
      <c r="H58" s="21"/>
      <c r="I58" s="21"/>
      <c r="J58" s="21"/>
      <c r="K58" s="21"/>
      <c r="L58" s="5"/>
    </row>
    <row r="59" spans="1:12" ht="15" x14ac:dyDescent="0.25">
      <c r="A59" s="11"/>
      <c r="B59" s="5"/>
      <c r="C59" s="5"/>
      <c r="D59" s="24"/>
      <c r="E59" s="25"/>
      <c r="F59" s="25"/>
      <c r="G59" s="25"/>
      <c r="H59" s="25"/>
      <c r="I59" s="25"/>
      <c r="J59" s="25"/>
      <c r="K59" s="25"/>
      <c r="L59" s="5"/>
    </row>
    <row r="60" spans="1:12" ht="15" x14ac:dyDescent="0.25">
      <c r="A60" s="62" t="s">
        <v>36</v>
      </c>
      <c r="B60" s="58"/>
      <c r="C60" s="58"/>
      <c r="D60" s="61"/>
      <c r="E60" s="16">
        <f t="shared" ref="E60:J60" si="11">E10+E58</f>
        <v>28530955534.840004</v>
      </c>
      <c r="F60" s="16">
        <f t="shared" si="11"/>
        <v>0</v>
      </c>
      <c r="G60" s="16">
        <f t="shared" si="11"/>
        <v>1148578712.4200001</v>
      </c>
      <c r="H60" s="16">
        <f t="shared" si="11"/>
        <v>0</v>
      </c>
      <c r="I60" s="16">
        <f t="shared" si="11"/>
        <v>27382376822.420002</v>
      </c>
      <c r="J60" s="16">
        <f t="shared" si="11"/>
        <v>2298118379.5500007</v>
      </c>
      <c r="K60" s="16">
        <f>K10+K58</f>
        <v>13117367.310000001</v>
      </c>
      <c r="L60" s="5"/>
    </row>
    <row r="61" spans="1:12" ht="15" x14ac:dyDescent="0.25">
      <c r="A61" s="11"/>
      <c r="B61" s="5"/>
      <c r="C61" s="5"/>
      <c r="D61" s="12"/>
      <c r="E61" s="25"/>
      <c r="F61" s="25"/>
      <c r="G61" s="25"/>
      <c r="H61" s="25"/>
      <c r="I61" s="25"/>
      <c r="J61" s="25"/>
      <c r="K61" s="25"/>
      <c r="L61" s="5"/>
    </row>
    <row r="62" spans="1:12" ht="15" x14ac:dyDescent="0.25">
      <c r="A62" s="62" t="s">
        <v>37</v>
      </c>
      <c r="B62" s="58"/>
      <c r="C62" s="58"/>
      <c r="D62" s="12"/>
      <c r="E62" s="16">
        <f t="shared" ref="E62:K62" si="12">SUM(E63:E67)</f>
        <v>4440739921.6000004</v>
      </c>
      <c r="F62" s="16">
        <f t="shared" si="12"/>
        <v>0</v>
      </c>
      <c r="G62" s="16">
        <f t="shared" si="12"/>
        <v>181752041.88</v>
      </c>
      <c r="H62" s="16">
        <f t="shared" si="12"/>
        <v>0</v>
      </c>
      <c r="I62" s="16">
        <f t="shared" si="12"/>
        <v>4258987879.7200003</v>
      </c>
      <c r="J62" s="16">
        <f t="shared" si="12"/>
        <v>379217320.37</v>
      </c>
      <c r="K62" s="16">
        <f t="shared" si="12"/>
        <v>0</v>
      </c>
      <c r="L62" s="5"/>
    </row>
    <row r="63" spans="1:12" ht="15" x14ac:dyDescent="0.25">
      <c r="A63" s="11"/>
      <c r="B63" s="30"/>
      <c r="C63" s="5"/>
      <c r="D63" s="19" t="s">
        <v>38</v>
      </c>
      <c r="E63" s="21">
        <v>990024878.84000003</v>
      </c>
      <c r="F63" s="21">
        <v>0</v>
      </c>
      <c r="G63" s="21">
        <v>19330632.359999999</v>
      </c>
      <c r="H63" s="21">
        <v>0</v>
      </c>
      <c r="I63" s="21">
        <f t="shared" ref="I63:I66" si="13">E63+F63-G63+H63</f>
        <v>970694246.48000002</v>
      </c>
      <c r="J63" s="21">
        <v>84765490.420000002</v>
      </c>
      <c r="K63" s="29">
        <v>0</v>
      </c>
      <c r="L63" s="5"/>
    </row>
    <row r="64" spans="1:12" ht="15" x14ac:dyDescent="0.25">
      <c r="A64" s="11"/>
      <c r="B64" s="30"/>
      <c r="C64" s="5"/>
      <c r="D64" s="19" t="s">
        <v>39</v>
      </c>
      <c r="E64" s="21">
        <v>763202508.12</v>
      </c>
      <c r="F64" s="21">
        <v>0</v>
      </c>
      <c r="G64" s="21">
        <v>15743684.630000001</v>
      </c>
      <c r="H64" s="21">
        <v>0</v>
      </c>
      <c r="I64" s="21">
        <f t="shared" si="13"/>
        <v>747458823.49000001</v>
      </c>
      <c r="J64" s="21">
        <v>63467574.060000002</v>
      </c>
      <c r="K64" s="29">
        <v>0</v>
      </c>
      <c r="L64" s="5"/>
    </row>
    <row r="65" spans="1:12" ht="15" x14ac:dyDescent="0.25">
      <c r="A65" s="11"/>
      <c r="B65" s="30"/>
      <c r="C65" s="5"/>
      <c r="D65" s="19" t="s">
        <v>40</v>
      </c>
      <c r="E65" s="21">
        <v>721484459.62</v>
      </c>
      <c r="F65" s="21">
        <v>0</v>
      </c>
      <c r="G65" s="21">
        <v>60477547.549999997</v>
      </c>
      <c r="H65" s="21">
        <v>0</v>
      </c>
      <c r="I65" s="21">
        <f t="shared" si="13"/>
        <v>661006912.07000005</v>
      </c>
      <c r="J65" s="21">
        <v>56143564.700000003</v>
      </c>
      <c r="K65" s="29">
        <v>0</v>
      </c>
      <c r="L65" s="5"/>
    </row>
    <row r="66" spans="1:12" ht="15" x14ac:dyDescent="0.25">
      <c r="A66" s="11"/>
      <c r="B66" s="30"/>
      <c r="C66" s="5"/>
      <c r="D66" s="19" t="s">
        <v>41</v>
      </c>
      <c r="E66" s="21">
        <v>1966028075.02</v>
      </c>
      <c r="F66" s="21">
        <v>0</v>
      </c>
      <c r="G66" s="21">
        <v>86200177.340000004</v>
      </c>
      <c r="H66" s="21">
        <v>0</v>
      </c>
      <c r="I66" s="21">
        <f t="shared" si="13"/>
        <v>1879827897.6800001</v>
      </c>
      <c r="J66" s="21">
        <v>174840691.19</v>
      </c>
      <c r="K66" s="29">
        <v>0</v>
      </c>
      <c r="L66" s="5"/>
    </row>
    <row r="67" spans="1:12" ht="15" x14ac:dyDescent="0.25">
      <c r="A67" s="11"/>
      <c r="B67" s="30"/>
      <c r="C67" s="5"/>
      <c r="D67" s="19"/>
      <c r="E67" s="21"/>
      <c r="F67" s="21"/>
      <c r="G67" s="21"/>
      <c r="H67" s="21"/>
      <c r="I67" s="21"/>
      <c r="J67" s="29"/>
      <c r="K67" s="29">
        <v>0</v>
      </c>
      <c r="L67" s="5"/>
    </row>
    <row r="68" spans="1:12" ht="15" x14ac:dyDescent="0.25">
      <c r="A68" s="11"/>
      <c r="B68" s="5"/>
      <c r="C68" s="5"/>
      <c r="D68" s="31"/>
      <c r="E68" s="32"/>
      <c r="F68" s="32"/>
      <c r="G68" s="32"/>
      <c r="H68" s="32"/>
      <c r="I68" s="32"/>
      <c r="J68" s="32"/>
      <c r="K68" s="32"/>
      <c r="L68" s="5"/>
    </row>
    <row r="69" spans="1:12" ht="15" x14ac:dyDescent="0.25">
      <c r="A69" s="62" t="s">
        <v>42</v>
      </c>
      <c r="B69" s="58"/>
      <c r="C69" s="58"/>
      <c r="D69" s="61"/>
      <c r="E69" s="16">
        <f t="shared" ref="E69:K69" si="14">SUM(E71:E77)</f>
        <v>2450651749</v>
      </c>
      <c r="F69" s="16">
        <f t="shared" si="14"/>
        <v>0</v>
      </c>
      <c r="G69" s="16">
        <f t="shared" si="14"/>
        <v>0</v>
      </c>
      <c r="H69" s="16">
        <f t="shared" si="14"/>
        <v>0</v>
      </c>
      <c r="I69" s="16">
        <f t="shared" si="14"/>
        <v>2450651749</v>
      </c>
      <c r="J69" s="16">
        <f t="shared" si="14"/>
        <v>199975740.55999997</v>
      </c>
      <c r="K69" s="16">
        <f t="shared" si="14"/>
        <v>0</v>
      </c>
      <c r="L69" s="5"/>
    </row>
    <row r="70" spans="1:12" ht="15" x14ac:dyDescent="0.25">
      <c r="A70" s="33"/>
      <c r="B70" s="15"/>
      <c r="C70" s="15"/>
      <c r="D70" s="12"/>
      <c r="E70" s="29"/>
      <c r="F70" s="29"/>
      <c r="G70" s="29"/>
      <c r="H70" s="29"/>
      <c r="I70" s="29"/>
      <c r="J70" s="29"/>
      <c r="K70" s="29"/>
      <c r="L70" s="5"/>
    </row>
    <row r="71" spans="1:12" ht="15" x14ac:dyDescent="0.25">
      <c r="A71" s="11"/>
      <c r="B71" s="30"/>
      <c r="C71" s="5"/>
      <c r="D71" s="56">
        <v>489856748.35000002</v>
      </c>
      <c r="E71" s="21">
        <v>995600150</v>
      </c>
      <c r="F71" s="21">
        <v>0</v>
      </c>
      <c r="G71" s="21">
        <v>0</v>
      </c>
      <c r="H71" s="21">
        <v>0</v>
      </c>
      <c r="I71" s="21">
        <v>995600150</v>
      </c>
      <c r="J71" s="46">
        <v>79638369.489999995</v>
      </c>
      <c r="K71" s="21">
        <v>0</v>
      </c>
      <c r="L71" s="5"/>
    </row>
    <row r="72" spans="1:12" ht="15" x14ac:dyDescent="0.25">
      <c r="A72" s="11"/>
      <c r="B72" s="34"/>
      <c r="C72" s="5"/>
      <c r="D72" s="56">
        <v>142287307.97999999</v>
      </c>
      <c r="E72" s="21">
        <v>300000000</v>
      </c>
      <c r="F72" s="21">
        <v>0</v>
      </c>
      <c r="G72" s="21">
        <v>0</v>
      </c>
      <c r="H72" s="21">
        <v>0</v>
      </c>
      <c r="I72" s="21">
        <v>300000000</v>
      </c>
      <c r="J72" s="46">
        <v>25093750</v>
      </c>
      <c r="K72" s="21">
        <v>0</v>
      </c>
      <c r="L72" s="5"/>
    </row>
    <row r="73" spans="1:12" ht="15" x14ac:dyDescent="0.25">
      <c r="A73" s="11"/>
      <c r="B73" s="30"/>
      <c r="C73" s="5"/>
      <c r="D73" s="56">
        <v>127837519.56999999</v>
      </c>
      <c r="E73" s="21">
        <v>299888355</v>
      </c>
      <c r="F73" s="21">
        <v>0</v>
      </c>
      <c r="G73" s="21">
        <v>0</v>
      </c>
      <c r="H73" s="21">
        <v>0</v>
      </c>
      <c r="I73" s="21">
        <v>299888355</v>
      </c>
      <c r="J73" s="46">
        <v>24704586.649999999</v>
      </c>
      <c r="K73" s="21">
        <v>0</v>
      </c>
      <c r="L73" s="5"/>
    </row>
    <row r="74" spans="1:12" ht="15" x14ac:dyDescent="0.25">
      <c r="A74" s="11"/>
      <c r="B74" s="34"/>
      <c r="C74" s="5"/>
      <c r="D74" s="56">
        <v>86578251.120000005</v>
      </c>
      <c r="E74" s="21">
        <v>211994864</v>
      </c>
      <c r="F74" s="21">
        <v>0</v>
      </c>
      <c r="G74" s="21">
        <v>0</v>
      </c>
      <c r="H74" s="21">
        <v>0</v>
      </c>
      <c r="I74" s="21">
        <v>211994864</v>
      </c>
      <c r="J74" s="46">
        <v>17161708.780000001</v>
      </c>
      <c r="K74" s="21">
        <v>0</v>
      </c>
      <c r="L74" s="5"/>
    </row>
    <row r="75" spans="1:12" ht="15" x14ac:dyDescent="0.25">
      <c r="A75" s="11"/>
      <c r="B75" s="30"/>
      <c r="C75" s="5"/>
      <c r="D75" s="56">
        <v>199825623.91999999</v>
      </c>
      <c r="E75" s="21">
        <v>500379494</v>
      </c>
      <c r="F75" s="21">
        <v>0</v>
      </c>
      <c r="G75" s="21">
        <v>0</v>
      </c>
      <c r="H75" s="21">
        <v>0</v>
      </c>
      <c r="I75" s="21">
        <v>500379494</v>
      </c>
      <c r="J75" s="46">
        <v>40947713.609999999</v>
      </c>
      <c r="K75" s="21">
        <v>0</v>
      </c>
      <c r="L75" s="5"/>
    </row>
    <row r="76" spans="1:12" ht="15" x14ac:dyDescent="0.25">
      <c r="A76" s="11"/>
      <c r="B76" s="34"/>
      <c r="C76" s="5"/>
      <c r="D76" s="56">
        <v>31017566.739999998</v>
      </c>
      <c r="E76" s="21">
        <v>86788886</v>
      </c>
      <c r="F76" s="21">
        <v>0</v>
      </c>
      <c r="G76" s="21">
        <v>0</v>
      </c>
      <c r="H76" s="21">
        <v>0</v>
      </c>
      <c r="I76" s="21">
        <v>86788886</v>
      </c>
      <c r="J76" s="46">
        <v>7451663.1100000003</v>
      </c>
      <c r="K76" s="21">
        <v>0</v>
      </c>
      <c r="L76" s="5"/>
    </row>
    <row r="77" spans="1:12" ht="15" x14ac:dyDescent="0.25">
      <c r="A77" s="11"/>
      <c r="B77" s="34"/>
      <c r="C77" s="5"/>
      <c r="D77" s="56">
        <v>19748073.739999998</v>
      </c>
      <c r="E77" s="21">
        <v>56000000</v>
      </c>
      <c r="F77" s="21">
        <v>0</v>
      </c>
      <c r="G77" s="21">
        <v>0</v>
      </c>
      <c r="H77" s="21">
        <v>0</v>
      </c>
      <c r="I77" s="21">
        <v>56000000</v>
      </c>
      <c r="J77" s="46">
        <v>4977948.92</v>
      </c>
      <c r="K77" s="21">
        <v>0</v>
      </c>
      <c r="L77" s="5"/>
    </row>
    <row r="78" spans="1:12" ht="15" x14ac:dyDescent="0.25">
      <c r="A78" s="35"/>
      <c r="B78" s="36"/>
      <c r="C78" s="36"/>
      <c r="D78" s="37"/>
      <c r="E78" s="38"/>
      <c r="F78" s="38"/>
      <c r="G78" s="38"/>
      <c r="H78" s="38"/>
      <c r="I78" s="38"/>
      <c r="J78" s="38"/>
      <c r="K78" s="38"/>
      <c r="L78" s="5"/>
    </row>
    <row r="79" spans="1:12" ht="15" x14ac:dyDescent="0.25">
      <c r="A79" s="5"/>
      <c r="B79" s="5"/>
      <c r="C79" s="5"/>
      <c r="D79" s="5"/>
      <c r="E79" s="39"/>
      <c r="F79" s="39"/>
      <c r="G79" s="39"/>
      <c r="H79" s="39"/>
      <c r="I79" s="39"/>
      <c r="J79" s="39"/>
      <c r="K79" s="39"/>
      <c r="L79" s="5"/>
    </row>
    <row r="80" spans="1:12" ht="15" x14ac:dyDescent="0.25">
      <c r="A80" s="40">
        <v>1</v>
      </c>
      <c r="B80" s="5"/>
      <c r="C80" s="5"/>
      <c r="D80" s="59" t="s">
        <v>43</v>
      </c>
      <c r="E80" s="58"/>
      <c r="F80" s="58"/>
      <c r="G80" s="58"/>
      <c r="H80" s="58"/>
      <c r="I80" s="58"/>
      <c r="J80" s="58"/>
      <c r="K80" s="58"/>
      <c r="L80" s="5"/>
    </row>
    <row r="81" spans="1:12" ht="15" x14ac:dyDescent="0.25">
      <c r="A81" s="40">
        <v>2</v>
      </c>
      <c r="B81" s="5"/>
      <c r="C81" s="5"/>
      <c r="D81" s="59" t="s">
        <v>44</v>
      </c>
      <c r="E81" s="58"/>
      <c r="F81" s="58"/>
      <c r="G81" s="58"/>
      <c r="H81" s="58"/>
      <c r="I81" s="58"/>
      <c r="J81" s="58"/>
      <c r="K81" s="58"/>
      <c r="L81" s="5"/>
    </row>
    <row r="82" spans="1:12" ht="15" x14ac:dyDescent="0.25">
      <c r="A82" s="40" t="s">
        <v>45</v>
      </c>
      <c r="B82" s="5"/>
      <c r="C82" s="5"/>
      <c r="D82" s="60" t="s">
        <v>46</v>
      </c>
      <c r="E82" s="58"/>
      <c r="F82" s="58"/>
      <c r="G82" s="39"/>
      <c r="H82" s="39"/>
      <c r="I82" s="39"/>
      <c r="J82" s="39"/>
      <c r="K82" s="39"/>
      <c r="L82" s="5"/>
    </row>
    <row r="83" spans="1:12" ht="15" x14ac:dyDescent="0.25">
      <c r="A83" s="5"/>
      <c r="B83" s="5"/>
      <c r="C83" s="5"/>
      <c r="D83" s="5"/>
      <c r="E83" s="39"/>
      <c r="F83" s="39"/>
      <c r="G83" s="39"/>
      <c r="H83" s="39"/>
      <c r="I83" s="39"/>
      <c r="J83" s="39"/>
      <c r="K83" s="39"/>
      <c r="L83" s="5"/>
    </row>
    <row r="84" spans="1:12" ht="15" x14ac:dyDescent="0.25">
      <c r="A84" s="5"/>
      <c r="B84" s="5"/>
      <c r="C84" s="5"/>
      <c r="D84" s="5"/>
      <c r="E84" s="39"/>
      <c r="F84" s="39"/>
      <c r="G84" s="39"/>
      <c r="H84" s="39"/>
      <c r="I84" s="39"/>
      <c r="J84" s="39"/>
      <c r="K84" s="39"/>
      <c r="L84" s="5"/>
    </row>
    <row r="85" spans="1:12" ht="30" x14ac:dyDescent="0.25">
      <c r="A85" s="63" t="s">
        <v>47</v>
      </c>
      <c r="B85" s="64"/>
      <c r="C85" s="64"/>
      <c r="D85" s="41" t="s">
        <v>48</v>
      </c>
      <c r="E85" s="42" t="s">
        <v>49</v>
      </c>
      <c r="F85" s="42" t="s">
        <v>50</v>
      </c>
      <c r="G85" s="42" t="s">
        <v>51</v>
      </c>
      <c r="H85" s="42" t="s">
        <v>52</v>
      </c>
      <c r="I85" s="39"/>
      <c r="J85" s="39"/>
      <c r="K85" s="43"/>
      <c r="L85" s="5"/>
    </row>
    <row r="86" spans="1:12" ht="15" x14ac:dyDescent="0.25">
      <c r="A86" s="65"/>
      <c r="B86" s="66"/>
      <c r="C86" s="66"/>
      <c r="D86" s="44" t="s">
        <v>53</v>
      </c>
      <c r="E86" s="10" t="s">
        <v>54</v>
      </c>
      <c r="F86" s="10" t="s">
        <v>55</v>
      </c>
      <c r="G86" s="10" t="s">
        <v>56</v>
      </c>
      <c r="H86" s="10" t="s">
        <v>57</v>
      </c>
      <c r="I86" s="39"/>
      <c r="J86" s="43"/>
      <c r="K86" s="43"/>
      <c r="L86" s="5"/>
    </row>
    <row r="87" spans="1:12" ht="15" x14ac:dyDescent="0.25">
      <c r="A87" s="67" t="s">
        <v>58</v>
      </c>
      <c r="B87" s="58"/>
      <c r="C87" s="58"/>
      <c r="D87" s="45"/>
      <c r="E87" s="29"/>
      <c r="F87" s="46"/>
      <c r="G87" s="29"/>
      <c r="H87" s="29"/>
      <c r="I87" s="39"/>
      <c r="J87" s="47"/>
      <c r="K87" s="47"/>
      <c r="L87" s="5"/>
    </row>
    <row r="88" spans="1:12" ht="15" x14ac:dyDescent="0.25">
      <c r="A88" s="68" t="s">
        <v>13</v>
      </c>
      <c r="B88" s="58"/>
      <c r="C88" s="58"/>
      <c r="D88" s="48">
        <v>600000000</v>
      </c>
      <c r="E88" s="49" t="s">
        <v>66</v>
      </c>
      <c r="F88" s="49" t="s">
        <v>59</v>
      </c>
      <c r="G88" s="49" t="s">
        <v>60</v>
      </c>
      <c r="H88" s="50">
        <v>6.4699999999999994E-2</v>
      </c>
      <c r="I88" s="47"/>
      <c r="J88" s="47"/>
      <c r="K88" s="39"/>
      <c r="L88" s="27"/>
    </row>
    <row r="89" spans="1:12" ht="15" x14ac:dyDescent="0.25">
      <c r="A89" s="69" t="s">
        <v>14</v>
      </c>
      <c r="B89" s="66"/>
      <c r="C89" s="66"/>
      <c r="D89" s="51">
        <v>200000000</v>
      </c>
      <c r="E89" s="52" t="s">
        <v>66</v>
      </c>
      <c r="F89" s="52" t="s">
        <v>61</v>
      </c>
      <c r="G89" s="52" t="s">
        <v>60</v>
      </c>
      <c r="H89" s="53">
        <v>6.5199999999999994E-2</v>
      </c>
      <c r="I89" s="47"/>
      <c r="J89" s="47"/>
      <c r="K89" s="39"/>
      <c r="L89" s="27"/>
    </row>
    <row r="90" spans="1:12" ht="15" x14ac:dyDescent="0.25">
      <c r="A90" s="5"/>
      <c r="B90" s="5"/>
      <c r="C90" s="5"/>
      <c r="D90" s="5"/>
      <c r="E90" s="39"/>
      <c r="F90" s="39"/>
      <c r="G90" s="39"/>
      <c r="H90" s="39"/>
      <c r="I90" s="39"/>
      <c r="J90" s="39"/>
      <c r="K90" s="39"/>
      <c r="L90" s="5"/>
    </row>
    <row r="91" spans="1:12" ht="13.5" x14ac:dyDescent="0.25">
      <c r="A91" s="59" t="s">
        <v>62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</row>
    <row r="92" spans="1:12" ht="13.5" x14ac:dyDescent="0.25">
      <c r="A92" s="57" t="s">
        <v>63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</row>
    <row r="93" spans="1:12" ht="15" x14ac:dyDescent="0.25">
      <c r="A93" s="59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</row>
    <row r="94" spans="1:12" ht="12.75" x14ac:dyDescent="0.2">
      <c r="E94" s="54"/>
      <c r="F94" s="54"/>
      <c r="G94" s="54"/>
      <c r="H94" s="54"/>
      <c r="I94" s="54"/>
      <c r="J94" s="54"/>
      <c r="K94" s="54"/>
    </row>
    <row r="95" spans="1:12" ht="12.75" x14ac:dyDescent="0.2">
      <c r="E95" s="54"/>
      <c r="F95" s="54"/>
      <c r="G95" s="54"/>
      <c r="H95" s="54"/>
      <c r="I95" s="54"/>
      <c r="J95" s="54"/>
      <c r="K95" s="54"/>
    </row>
  </sheetData>
  <mergeCells count="29">
    <mergeCell ref="A2:K2"/>
    <mergeCell ref="A4:K4"/>
    <mergeCell ref="A5:K5"/>
    <mergeCell ref="A6:K6"/>
    <mergeCell ref="A7:K7"/>
    <mergeCell ref="A8:D8"/>
    <mergeCell ref="A10:B10"/>
    <mergeCell ref="B11:C11"/>
    <mergeCell ref="C12:D12"/>
    <mergeCell ref="C16:D16"/>
    <mergeCell ref="C21:D21"/>
    <mergeCell ref="B26:C26"/>
    <mergeCell ref="C27:D27"/>
    <mergeCell ref="C48:D48"/>
    <mergeCell ref="D82:F82"/>
    <mergeCell ref="A92:L92"/>
    <mergeCell ref="A93:L93"/>
    <mergeCell ref="C53:D53"/>
    <mergeCell ref="A58:B58"/>
    <mergeCell ref="A60:D60"/>
    <mergeCell ref="A62:C62"/>
    <mergeCell ref="A69:D69"/>
    <mergeCell ref="D80:K80"/>
    <mergeCell ref="D81:K81"/>
    <mergeCell ref="A85:C86"/>
    <mergeCell ref="A87:C87"/>
    <mergeCell ref="A88:C88"/>
    <mergeCell ref="A89:C89"/>
    <mergeCell ref="A91:L91"/>
  </mergeCells>
  <pageMargins left="0.19685039370078741" right="0.19685039370078741" top="0.74803149606299213" bottom="0.74803149606299213" header="0.31496062992125984" footer="0.31496062992125984"/>
  <pageSetup scale="4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de la Deuda y otros P</vt:lpstr>
      <vt:lpstr>'Analitico de la Deuda y otros P'!Área_de_impresión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Victor Hernandez Hernandez</cp:lastModifiedBy>
  <cp:lastPrinted>2023-01-31T04:27:38Z</cp:lastPrinted>
  <dcterms:modified xsi:type="dcterms:W3CDTF">2023-01-31T04:28:04Z</dcterms:modified>
</cp:coreProperties>
</file>