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600" windowHeight="7155"/>
  </bookViews>
  <sheets>
    <sheet name="Hoja1" sheetId="8" r:id="rId1"/>
    <sheet name="Metadatos" sheetId="7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a">#N/A</definedName>
    <definedName name="\b">#N/A</definedName>
    <definedName name="_xlnm._FilterDatabase" localSheetId="0" hidden="1">Hoja1!$C$9:$E$76</definedName>
    <definedName name="_sec1" localSheetId="0">#REF!</definedName>
    <definedName name="_sec1">#REF!</definedName>
    <definedName name="AAA" localSheetId="0">#REF!</definedName>
    <definedName name="AAA">#REF!</definedName>
    <definedName name="_xlnm.Extract" localSheetId="0">[1]EGRESOS!#REF!</definedName>
    <definedName name="_xlnm.Extract">[1]EGRESOS!#REF!</definedName>
    <definedName name="base" localSheetId="0">#REF!</definedName>
    <definedName name="base">#REF!</definedName>
    <definedName name="_xlnm.Database" localSheetId="0">[2]REPORTO!#REF!</definedName>
    <definedName name="_xlnm.Database">[2]REPORTO!#REF!</definedName>
    <definedName name="BBB" localSheetId="0">#REF!</definedName>
    <definedName name="BBB">#REF!</definedName>
    <definedName name="CIC" localSheetId="0">#REF!</definedName>
    <definedName name="CIC">#REF!</definedName>
    <definedName name="COMPARATIVO" localSheetId="0">[3]ADEF01!#REF!</definedName>
    <definedName name="COMPARATIVO">[3]ADEF01!#REF!</definedName>
    <definedName name="CONSOLIDADO" localSheetId="0">[3]ADEF01!#REF!</definedName>
    <definedName name="CONSOLIDADO">[3]ADEF01!#REF!</definedName>
    <definedName name="cuapara2a">[4]BASE!$J$168:$W$206</definedName>
    <definedName name="cuapara2b">[4]BASE!$Z$168:$AM$207</definedName>
    <definedName name="ee" localSheetId="0">#REF!</definedName>
    <definedName name="ee">#REF!</definedName>
    <definedName name="ELOY" localSheetId="0">#REF!</definedName>
    <definedName name="ELOY">#REF!</definedName>
    <definedName name="_xlnm.Recorder" localSheetId="0">#REF!</definedName>
    <definedName name="_xlnm.Recorder">#REF!</definedName>
    <definedName name="HF">[5]T1705HF!$B$20:$B$20</definedName>
    <definedName name="I" localSheetId="0">#REF!</definedName>
    <definedName name="I">#REF!</definedName>
    <definedName name="Imprimir_área_IM" localSheetId="0">#REF!</definedName>
    <definedName name="Imprimir_área_IM">#REF!</definedName>
    <definedName name="PART" localSheetId="0">#REF!</definedName>
    <definedName name="PART">#REF!</definedName>
    <definedName name="PART1" localSheetId="0">#REF!</definedName>
    <definedName name="PART1">#REF!</definedName>
    <definedName name="Partida_4100_Capital" localSheetId="0">[3]ADEF01!#REF!</definedName>
    <definedName name="Partida_4100_Capital">[3]ADEF01!#REF!</definedName>
    <definedName name="Partida_4200_Capital" localSheetId="0">[3]ADEF01!#REF!</definedName>
    <definedName name="Partida_4200_Capital">[3]ADEF01!#REF!</definedName>
    <definedName name="Partida_4200_Corriente" localSheetId="0">[3]ADEF01!#REF!</definedName>
    <definedName name="Partida_4200_Corriente">[3]ADEF01!#REF!</definedName>
    <definedName name="Partida_4300_Capital" localSheetId="0">[3]ADEF01!#REF!</definedName>
    <definedName name="Partida_4300_Capital">[3]ADEF01!#REF!</definedName>
    <definedName name="Partida_4300_Corriente">[3]ADEF01!#REF!</definedName>
    <definedName name="Partida_4400">[3]ADEF01!#REF!</definedName>
    <definedName name="Partida_4500_Capital">[3]ADEF01!#REF!</definedName>
    <definedName name="Partida_4600_Capital">[3]ADEF01!#REF!</definedName>
    <definedName name="Partida_4700_Capital">[3]ADEF01!#REF!</definedName>
    <definedName name="Partida_4700_Corriente">[3]ADEF01!#REF!</definedName>
    <definedName name="prueba1">[4]BASE!$C$6:$F$49</definedName>
    <definedName name="prueba1a">[4]BASE!$J$6:$W$46</definedName>
    <definedName name="prueba1b">[4]BASE!$Z$6:$AM$48</definedName>
    <definedName name="prueba2">[4]BASE!$C$120:$F$206</definedName>
    <definedName name="REPORTO" localSheetId="0">#REF!</definedName>
    <definedName name="REPORTO">#REF!</definedName>
    <definedName name="serv.pers.millones" localSheetId="0">'[6]1999'!#REF!</definedName>
    <definedName name="serv.pers.millones">'[7]1999'!#REF!</definedName>
    <definedName name="TCAIE">[8]CH1902!$B$20:$B$20</definedName>
    <definedName name="TCFEEIS" localSheetId="0">#REF!</definedName>
    <definedName name="TCFEEIS">#REF!</definedName>
    <definedName name="_xlnm.Print_Titles" localSheetId="0">Hoja1!$1:$9</definedName>
    <definedName name="TRASP" localSheetId="0">#REF!</definedName>
    <definedName name="TRASP">#REF!</definedName>
    <definedName name="U" localSheetId="0">#REF!</definedName>
    <definedName name="U">#REF!</definedName>
  </definedNames>
  <calcPr calcId="145621" concurrentCalc="0"/>
</workbook>
</file>

<file path=xl/calcChain.xml><?xml version="1.0" encoding="utf-8"?>
<calcChain xmlns="http://schemas.openxmlformats.org/spreadsheetml/2006/main">
  <c r="E68" i="8" l="1"/>
  <c r="E69" i="8"/>
  <c r="E71" i="8"/>
  <c r="E73" i="8"/>
  <c r="E14" i="8"/>
  <c r="E15" i="8"/>
  <c r="E16" i="8"/>
  <c r="E17" i="8"/>
  <c r="E18" i="8"/>
  <c r="E19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8" i="8"/>
  <c r="E50" i="8"/>
  <c r="E51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D72" i="8"/>
  <c r="C72" i="8"/>
  <c r="D67" i="8"/>
  <c r="C67" i="8"/>
  <c r="D53" i="8"/>
  <c r="C53" i="8"/>
  <c r="D43" i="8"/>
  <c r="C43" i="8"/>
  <c r="C42" i="8"/>
  <c r="D42" i="8"/>
  <c r="D20" i="8"/>
  <c r="C20" i="8"/>
  <c r="D13" i="8"/>
  <c r="C13" i="8"/>
  <c r="E13" i="8"/>
  <c r="E20" i="8"/>
  <c r="E53" i="8"/>
  <c r="E67" i="8"/>
  <c r="E72" i="8"/>
  <c r="E42" i="8"/>
  <c r="E43" i="8"/>
  <c r="C12" i="8"/>
  <c r="C11" i="8"/>
  <c r="C10" i="8"/>
  <c r="D12" i="8"/>
  <c r="E12" i="8"/>
  <c r="D11" i="8"/>
  <c r="E11" i="8"/>
  <c r="D10" i="8"/>
  <c r="E10" i="8"/>
</calcChain>
</file>

<file path=xl/sharedStrings.xml><?xml version="1.0" encoding="utf-8"?>
<sst xmlns="http://schemas.openxmlformats.org/spreadsheetml/2006/main" count="126" uniqueCount="113">
  <si>
    <t>Concepto</t>
  </si>
  <si>
    <t>Total</t>
  </si>
  <si>
    <t>Primer Trimestre de 2017</t>
  </si>
  <si>
    <t xml:space="preserve">                         GASTO TOTAL DEL SECTOR PÚBLICO PRESUPUESTARIO</t>
  </si>
  <si>
    <t xml:space="preserve">   Poder Legislativo</t>
  </si>
  <si>
    <t xml:space="preserve">   Poder Judicial</t>
  </si>
  <si>
    <t xml:space="preserve">   Órgano Autónomo Comisión Estatal de Derechos Humanos de Jalisco</t>
  </si>
  <si>
    <t xml:space="preserve">   Órgano Autónomo Instituto Electoral y de Participación Ciudadana</t>
  </si>
  <si>
    <t xml:space="preserve">   Órgano Autónomo Instituto de Transparencia, Información Pública y Protección de Datos Personales del Estado de Jalisco</t>
  </si>
  <si>
    <t xml:space="preserve">   Órgano Autónomo  Tribunal Electoral del Estado de Jalisco</t>
  </si>
  <si>
    <t>Gasto Primario</t>
  </si>
  <si>
    <t xml:space="preserve"> Programable</t>
  </si>
  <si>
    <t xml:space="preserve">  Poder Ejecutivo</t>
  </si>
  <si>
    <t xml:space="preserve">   Despacho del Gobernador</t>
  </si>
  <si>
    <t xml:space="preserve">   Secretaría General de Gobierno</t>
  </si>
  <si>
    <t xml:space="preserve">   Secretaría de Planeación, Administración y Finanzas</t>
  </si>
  <si>
    <t xml:space="preserve">   Secretaría de Educación</t>
  </si>
  <si>
    <t xml:space="preserve">   Secretaría de Salud Jalisco</t>
  </si>
  <si>
    <t xml:space="preserve">   Secretaría de Infraestructura y Obra Pública</t>
  </si>
  <si>
    <t xml:space="preserve">   Secretaría de Desarrollo Económico</t>
  </si>
  <si>
    <t xml:space="preserve">   Secretaría de Turismo</t>
  </si>
  <si>
    <t xml:space="preserve">   Secretaría de Desarrollo Rural</t>
  </si>
  <si>
    <t xml:space="preserve">   Secretaría de Medio Ambiente y Desarrollo Territorial</t>
  </si>
  <si>
    <t xml:space="preserve">   Secretaría de Desarrollo e Integración Social</t>
  </si>
  <si>
    <t xml:space="preserve">   Secretaría de Innovación, Ciencia y Tecnología</t>
  </si>
  <si>
    <t xml:space="preserve">   Secretaría de Cultura</t>
  </si>
  <si>
    <t xml:space="preserve">   Secretaría del Trabajo y Previsión Social</t>
  </si>
  <si>
    <t xml:space="preserve">   Secretaría de Movilidad</t>
  </si>
  <si>
    <t xml:space="preserve">   Fiscalía General del Estado</t>
  </si>
  <si>
    <t xml:space="preserve">   Procuraduría Social</t>
  </si>
  <si>
    <t xml:space="preserve">   Contraloría del Estado de Jalisco</t>
  </si>
  <si>
    <t xml:space="preserve">   Unidades Administrativas de Apoyo</t>
  </si>
  <si>
    <t xml:space="preserve">   Tribunal de Arbitraje y Escalafón</t>
  </si>
  <si>
    <t xml:space="preserve">   Otras Entidades Paraestatales y organismos </t>
  </si>
  <si>
    <t xml:space="preserve">       Secretaría de Salud Jalisco</t>
  </si>
  <si>
    <t xml:space="preserve">       Secretaría de Infraestructura y Obra Pública</t>
  </si>
  <si>
    <t xml:space="preserve">       Secretaría de Desarrollo Económico</t>
  </si>
  <si>
    <t xml:space="preserve">       Secretaría de Desarrollo Rural</t>
  </si>
  <si>
    <t xml:space="preserve">       Secretaría de Medio Ambiente y Desarrollo Territorial</t>
  </si>
  <si>
    <t xml:space="preserve">       Secretaría de Desarrollo e Integración Social</t>
  </si>
  <si>
    <t xml:space="preserve">       Secretaría de Innovación, Ciencia y Tecnología</t>
  </si>
  <si>
    <t xml:space="preserve">       Secretaría de Cultura</t>
  </si>
  <si>
    <t xml:space="preserve">       Secretaría de Movilidad</t>
  </si>
  <si>
    <t xml:space="preserve">       Fiscalía General del Estado</t>
  </si>
  <si>
    <t xml:space="preserve">       Secretaría General de Gobierno</t>
  </si>
  <si>
    <t xml:space="preserve">       Secretaría de Planeación, Administración y Finanzas</t>
  </si>
  <si>
    <t xml:space="preserve">       Secretaría de Educación</t>
  </si>
  <si>
    <t xml:space="preserve">  Fideicomisos, Otras Entidades Paraestatales y OPD</t>
  </si>
  <si>
    <t xml:space="preserve">    Fideicomisos No Empresariales y No Financieros</t>
  </si>
  <si>
    <t xml:space="preserve"> No Programable</t>
  </si>
  <si>
    <t xml:space="preserve">  Deuda Pública</t>
  </si>
  <si>
    <t xml:space="preserve">Costo Financiero </t>
  </si>
  <si>
    <t>2016p_/</t>
  </si>
  <si>
    <t>2017p_/</t>
  </si>
  <si>
    <t>p_/ Cifras preliminares.</t>
  </si>
  <si>
    <t xml:space="preserve">                                  DESEMPEÑO FINANCIERO DEL SECTOR PÚBLICO PRESUPUESTARIO             </t>
  </si>
  <si>
    <t>En Pesos</t>
  </si>
  <si>
    <t>Metadatos</t>
  </si>
  <si>
    <t>Datos Generales</t>
  </si>
  <si>
    <t>Nombre del archivo</t>
  </si>
  <si>
    <t>Formato</t>
  </si>
  <si>
    <t>XLS</t>
  </si>
  <si>
    <t>Tamaño del archivo</t>
  </si>
  <si>
    <t>Propietario</t>
  </si>
  <si>
    <t>Secretaría de Planeación, Administración y Finanzas</t>
  </si>
  <si>
    <t>Fecha de creación</t>
  </si>
  <si>
    <t>Estado</t>
  </si>
  <si>
    <t>Jalisco</t>
  </si>
  <si>
    <t>Sistema de referencia</t>
  </si>
  <si>
    <t>Versión</t>
  </si>
  <si>
    <t>Propósito</t>
  </si>
  <si>
    <t>Nombre de la dependencia</t>
  </si>
  <si>
    <t>Creador</t>
  </si>
  <si>
    <t>Idioma</t>
  </si>
  <si>
    <t>Español</t>
  </si>
  <si>
    <t>Cobertura</t>
  </si>
  <si>
    <t>Estatal</t>
  </si>
  <si>
    <t>Derechos</t>
  </si>
  <si>
    <t>Gobierno del Estado de Jalisco.</t>
  </si>
  <si>
    <t>Columna</t>
  </si>
  <si>
    <t>Definición</t>
  </si>
  <si>
    <t>p_/</t>
  </si>
  <si>
    <t xml:space="preserve">Cifras Preliminares </t>
  </si>
  <si>
    <t xml:space="preserve">En Pesos </t>
  </si>
  <si>
    <t xml:space="preserve">Cifras presentadas en Pesos </t>
  </si>
  <si>
    <t xml:space="preserve">Gasto Programable </t>
  </si>
  <si>
    <t xml:space="preserve">Gasto Primario </t>
  </si>
  <si>
    <t xml:space="preserve">  Intereses de la Deuda Pública </t>
  </si>
  <si>
    <t xml:space="preserve">  ADEFAS</t>
  </si>
  <si>
    <t xml:space="preserve">  Participaciones</t>
  </si>
  <si>
    <t xml:space="preserve">       Universidad de Guadalajara </t>
  </si>
  <si>
    <t xml:space="preserve">Var. % </t>
  </si>
  <si>
    <t xml:space="preserve">No se consideran Ingresos Propios de las Entidades Paraestatales </t>
  </si>
  <si>
    <t xml:space="preserve"> Otros Poderes y Autónomos</t>
  </si>
  <si>
    <t xml:space="preserve">   Consejo Económico y Social del Estado de Jalisco para el Desarrollo y la Competitividad </t>
  </si>
  <si>
    <t>Marzo 2017</t>
  </si>
  <si>
    <t>Dirección de Evaluación del Desempeño del Gasto Público</t>
  </si>
  <si>
    <t>Var. %</t>
  </si>
  <si>
    <t>-</t>
  </si>
  <si>
    <t>198 KB</t>
  </si>
  <si>
    <t>Desempeño Financiero en el Sector Público Financiero</t>
  </si>
  <si>
    <t xml:space="preserve">Secretaría de Hacienda y Crédito Público. </t>
  </si>
  <si>
    <t xml:space="preserve">Gasto No Programable </t>
  </si>
  <si>
    <t xml:space="preserve">Evaluar el desempeño del Gasto Público del Gobierno del Estado enfocado al Sector Público Financiero </t>
  </si>
  <si>
    <t>Se refiere a los intereses, comisiones y gastos de la deuda publica, así como las erogaciones para saneamiento financiero y de apoyo a ahorradores y deudores de la banca.</t>
  </si>
  <si>
    <t>Es el que resulta de descontar el costo financiero al gasto neto presupuestario y representa la parte de las erogaciones presupuestarias que no están asociadas a obligaciones financieras adquiridas en el pasado.</t>
  </si>
  <si>
    <t>Erogaciones que no corresponden a la provisión de bienes y Servicios Públicos a la población.</t>
  </si>
  <si>
    <t>Erogaciones que el Estado realiza para proveer bienes y servicios públicos a la población.</t>
  </si>
  <si>
    <t>Variación Porcentual: Describe la diferencia que hay entre un valor pasado y un valor futuro.</t>
  </si>
  <si>
    <t>Enero-marzo</t>
  </si>
  <si>
    <t xml:space="preserve">  Otras Aportaciones, Transferencias y Subsidios a Municipios </t>
  </si>
  <si>
    <t>Fuente: Secretaría de Administración Planeación y Finanzas</t>
  </si>
  <si>
    <t xml:space="preserve">                                                                  Informe de Evaluación del Desempeño del Gasto Público del Gobierno del Estado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</si>
</sst>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_-;\-* #,##0.00_-;_-* &quot;-&quot;??_-;_-@_-"/>
    <numFmt numFmtId="164" formatCode="0.0000"/>
    <numFmt numFmtId="165" formatCode="#,##0.0"/>
    <numFmt numFmtId="166" formatCode="General_)"/>
    <numFmt numFmtId="167" formatCode="* 0.00;* \-0.00;* 0.00;* @"/>
    <numFmt numFmtId="168" formatCode="_([$€-2]* #,##0.00_);_([$€-2]* \(#,##0.00\);_([$€-2]* &quot;-&quot;??_)"/>
    <numFmt numFmtId="169" formatCode="*-;*-;*-;*-"/>
    <numFmt numFmtId="170" formatCode="0.0_)"/>
    <numFmt numFmtId="171" formatCode="* @"/>
    <numFmt numFmtId="172" formatCode="@* "/>
    <numFmt numFmtId="173" formatCode="0.0"/>
  </numFmts>
  <fonts count="24">
    <font>
      <sz val="11"/>
      <color theme="1"/>
      <name val="Calibri"/>
      <family val="2"/>
      <scheme val="minor"/>
    </font>
    <font>
      <sz val="10"/>
      <name val="Courier"/>
      <family val="3"/>
    </font>
    <font>
      <sz val="11"/>
      <name val="Courier New"/>
      <family val="3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0"/>
      <name val="Helv"/>
    </font>
    <font>
      <sz val="7"/>
      <name val="Helv"/>
    </font>
    <font>
      <sz val="8"/>
      <color theme="1"/>
      <name val="Calibri"/>
      <family val="2"/>
      <scheme val="minor"/>
    </font>
    <font>
      <b/>
      <sz val="9"/>
      <color theme="0"/>
      <name val="Sobe"/>
    </font>
    <font>
      <b/>
      <sz val="11"/>
      <color theme="0"/>
      <name val="Sobe"/>
    </font>
    <font>
      <b/>
      <sz val="10"/>
      <name val="Sobe"/>
    </font>
    <font>
      <sz val="10"/>
      <color theme="1"/>
      <name val="Sobe"/>
    </font>
    <font>
      <b/>
      <sz val="9"/>
      <name val="Soberana Titula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6" fontId="1" fillId="0" borderId="0"/>
    <xf numFmtId="167" fontId="2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2" fontId="4" fillId="0" borderId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Protection="0">
      <alignment horizontal="center"/>
    </xf>
    <xf numFmtId="169" fontId="1" fillId="0" borderId="0" applyFont="0" applyFill="0" applyBorder="0" applyAlignment="0" applyProtection="0"/>
    <xf numFmtId="0" fontId="3" fillId="0" borderId="0"/>
    <xf numFmtId="37" fontId="7" fillId="0" borderId="0"/>
    <xf numFmtId="170" fontId="8" fillId="0" borderId="0"/>
    <xf numFmtId="171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8" fillId="0" borderId="0"/>
    <xf numFmtId="43" fontId="3" fillId="0" borderId="0" applyFont="0" applyFill="0" applyBorder="0" applyAlignment="0" applyProtection="0"/>
    <xf numFmtId="0" fontId="3" fillId="0" borderId="0"/>
  </cellStyleXfs>
  <cellXfs count="60">
    <xf numFmtId="0" fontId="0" fillId="0" borderId="0" xfId="0"/>
    <xf numFmtId="0" fontId="19" fillId="6" borderId="3" xfId="0" applyFont="1" applyFill="1" applyBorder="1"/>
    <xf numFmtId="0" fontId="0" fillId="7" borderId="4" xfId="0" applyFill="1" applyBorder="1"/>
    <xf numFmtId="0" fontId="0" fillId="7" borderId="5" xfId="0" applyFill="1" applyBorder="1"/>
    <xf numFmtId="0" fontId="0" fillId="7" borderId="5" xfId="0" applyFill="1" applyBorder="1" applyAlignment="1">
      <alignment wrapText="1"/>
    </xf>
    <xf numFmtId="17" fontId="21" fillId="7" borderId="5" xfId="0" quotePrefix="1" applyNumberFormat="1" applyFont="1" applyFill="1" applyBorder="1" applyAlignment="1">
      <alignment horizontal="left" vertical="center"/>
    </xf>
    <xf numFmtId="0" fontId="0" fillId="7" borderId="4" xfId="0" applyFill="1" applyBorder="1" applyAlignment="1">
      <alignment horizontal="left" vertical="center"/>
    </xf>
    <xf numFmtId="0" fontId="0" fillId="7" borderId="11" xfId="0" applyFill="1" applyBorder="1" applyAlignment="1">
      <alignment wrapText="1"/>
    </xf>
    <xf numFmtId="0" fontId="19" fillId="2" borderId="0" xfId="0" applyFont="1" applyFill="1" applyBorder="1" applyAlignment="1">
      <alignment horizontal="center"/>
    </xf>
    <xf numFmtId="0" fontId="22" fillId="0" borderId="3" xfId="0" applyFont="1" applyBorder="1" applyAlignment="1">
      <alignment horizontal="left" vertical="top" wrapText="1"/>
    </xf>
    <xf numFmtId="173" fontId="0" fillId="7" borderId="5" xfId="0" applyNumberFormat="1" applyFill="1" applyBorder="1" applyAlignment="1">
      <alignment horizontal="left"/>
    </xf>
    <xf numFmtId="164" fontId="9" fillId="2" borderId="0" xfId="0" applyNumberFormat="1" applyFont="1" applyFill="1"/>
    <xf numFmtId="0" fontId="0" fillId="2" borderId="0" xfId="0" applyFont="1" applyFill="1"/>
    <xf numFmtId="165" fontId="9" fillId="2" borderId="0" xfId="0" applyNumberFormat="1" applyFont="1" applyFill="1"/>
    <xf numFmtId="0" fontId="17" fillId="0" borderId="0" xfId="0" applyFont="1"/>
    <xf numFmtId="164" fontId="9" fillId="0" borderId="0" xfId="0" applyNumberFormat="1" applyFont="1" applyAlignment="1"/>
    <xf numFmtId="164" fontId="12" fillId="3" borderId="0" xfId="0" applyNumberFormat="1" applyFont="1" applyFill="1" applyAlignment="1">
      <alignment vertical="top"/>
    </xf>
    <xf numFmtId="164" fontId="10" fillId="3" borderId="0" xfId="0" applyNumberFormat="1" applyFont="1" applyFill="1" applyAlignment="1">
      <alignment vertical="top"/>
    </xf>
    <xf numFmtId="0" fontId="0" fillId="3" borderId="0" xfId="0" applyFill="1"/>
    <xf numFmtId="164" fontId="10" fillId="3" borderId="0" xfId="0" applyNumberFormat="1" applyFont="1" applyFill="1" applyAlignment="1">
      <alignment vertical="center"/>
    </xf>
    <xf numFmtId="164" fontId="9" fillId="0" borderId="0" xfId="0" applyNumberFormat="1" applyFont="1"/>
    <xf numFmtId="0" fontId="9" fillId="0" borderId="0" xfId="0" applyFont="1"/>
    <xf numFmtId="0" fontId="0" fillId="0" borderId="1" xfId="0" quotePrefix="1" applyFont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 wrapText="1"/>
    </xf>
    <xf numFmtId="0" fontId="15" fillId="0" borderId="0" xfId="0" applyFont="1"/>
    <xf numFmtId="4" fontId="15" fillId="0" borderId="0" xfId="0" applyNumberFormat="1" applyFont="1"/>
    <xf numFmtId="165" fontId="17" fillId="0" borderId="0" xfId="0" applyNumberFormat="1" applyFont="1" applyAlignment="1">
      <alignment horizontal="center"/>
    </xf>
    <xf numFmtId="0" fontId="16" fillId="0" borderId="0" xfId="0" applyFont="1"/>
    <xf numFmtId="4" fontId="16" fillId="0" borderId="0" xfId="0" applyNumberFormat="1" applyFont="1"/>
    <xf numFmtId="0" fontId="16" fillId="0" borderId="0" xfId="0" quotePrefix="1" applyFont="1"/>
    <xf numFmtId="4" fontId="17" fillId="0" borderId="0" xfId="0" applyNumberFormat="1" applyFont="1"/>
    <xf numFmtId="0" fontId="23" fillId="0" borderId="0" xfId="0" quotePrefix="1" applyFont="1"/>
    <xf numFmtId="4" fontId="23" fillId="0" borderId="0" xfId="0" applyNumberFormat="1" applyFont="1"/>
    <xf numFmtId="0" fontId="17" fillId="0" borderId="0" xfId="0" applyFont="1" applyAlignment="1">
      <alignment horizontal="left" vertical="top"/>
    </xf>
    <xf numFmtId="4" fontId="17" fillId="0" borderId="0" xfId="0" applyNumberFormat="1" applyFont="1" applyFill="1" applyBorder="1"/>
    <xf numFmtId="0" fontId="23" fillId="0" borderId="0" xfId="0" quotePrefix="1" applyFont="1" applyAlignment="1">
      <alignment horizontal="left" vertical="top"/>
    </xf>
    <xf numFmtId="0" fontId="17" fillId="0" borderId="0" xfId="0" quotePrefix="1" applyFont="1"/>
    <xf numFmtId="4" fontId="0" fillId="0" borderId="0" xfId="0" applyNumberFormat="1"/>
    <xf numFmtId="0" fontId="17" fillId="0" borderId="0" xfId="0" quotePrefix="1" applyNumberFormat="1" applyFont="1" applyBorder="1" applyAlignment="1">
      <alignment horizontal="left"/>
    </xf>
    <xf numFmtId="0" fontId="16" fillId="0" borderId="0" xfId="0" applyNumberFormat="1" applyFont="1" applyFill="1" applyBorder="1" applyAlignment="1">
      <alignment horizontal="left"/>
    </xf>
    <xf numFmtId="0" fontId="0" fillId="0" borderId="1" xfId="0" applyBorder="1"/>
    <xf numFmtId="0" fontId="17" fillId="0" borderId="1" xfId="0" quotePrefix="1" applyNumberFormat="1" applyFont="1" applyFill="1" applyBorder="1" applyAlignment="1">
      <alignment horizontal="left"/>
    </xf>
    <xf numFmtId="4" fontId="17" fillId="0" borderId="1" xfId="0" applyNumberFormat="1" applyFont="1" applyBorder="1"/>
    <xf numFmtId="165" fontId="17" fillId="0" borderId="1" xfId="0" applyNumberFormat="1" applyFont="1" applyBorder="1" applyAlignment="1">
      <alignment horizontal="center"/>
    </xf>
    <xf numFmtId="4" fontId="0" fillId="0" borderId="0" xfId="0" applyNumberFormat="1" applyFont="1" applyBorder="1"/>
    <xf numFmtId="4" fontId="17" fillId="0" borderId="0" xfId="0" applyNumberFormat="1" applyFont="1" applyBorder="1"/>
    <xf numFmtId="164" fontId="11" fillId="3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quotePrefix="1" applyFont="1" applyBorder="1" applyAlignment="1">
      <alignment horizontal="center"/>
    </xf>
    <xf numFmtId="0" fontId="20" fillId="5" borderId="0" xfId="0" applyFont="1" applyFill="1" applyAlignment="1">
      <alignment horizontal="center" vertical="center"/>
    </xf>
    <xf numFmtId="0" fontId="20" fillId="4" borderId="2" xfId="0" applyFont="1" applyFill="1" applyBorder="1" applyAlignment="1">
      <alignment horizontal="center" vertical="center"/>
    </xf>
    <xf numFmtId="0" fontId="19" fillId="6" borderId="6" xfId="0" applyFont="1" applyFill="1" applyBorder="1" applyAlignment="1">
      <alignment horizontal="left" vertical="top" wrapText="1"/>
    </xf>
    <xf numFmtId="0" fontId="19" fillId="6" borderId="8" xfId="0" applyFont="1" applyFill="1" applyBorder="1" applyAlignment="1">
      <alignment horizontal="left" vertical="top" wrapText="1"/>
    </xf>
    <xf numFmtId="0" fontId="19" fillId="6" borderId="9" xfId="0" applyFont="1" applyFill="1" applyBorder="1" applyAlignment="1">
      <alignment horizontal="left" vertical="top" wrapText="1"/>
    </xf>
    <xf numFmtId="0" fontId="0" fillId="7" borderId="7" xfId="0" applyFill="1" applyBorder="1" applyAlignment="1">
      <alignment horizontal="left" vertical="top" wrapText="1"/>
    </xf>
    <xf numFmtId="0" fontId="0" fillId="7" borderId="8" xfId="0" applyFill="1" applyBorder="1" applyAlignment="1">
      <alignment horizontal="left" vertical="top" wrapText="1"/>
    </xf>
    <xf numFmtId="0" fontId="0" fillId="7" borderId="10" xfId="0" applyFill="1" applyBorder="1" applyAlignment="1">
      <alignment horizontal="left" vertical="top" wrapText="1"/>
    </xf>
  </cellXfs>
  <cellStyles count="17">
    <cellStyle name="=C:\WINNT\SYSTEM32\COMMAND.COM" xfId="1"/>
    <cellStyle name="Decimal 2, derecha" xfId="2"/>
    <cellStyle name="Euro" xfId="3"/>
    <cellStyle name="Fecha" xfId="4"/>
    <cellStyle name="Fijo" xfId="5"/>
    <cellStyle name="HEADING1" xfId="6"/>
    <cellStyle name="HEADING2" xfId="7"/>
    <cellStyle name="Linea horizontal" xfId="8"/>
    <cellStyle name="Millares 2" xfId="15"/>
    <cellStyle name="Normal" xfId="0" builtinId="0"/>
    <cellStyle name="Normal 2" xfId="9"/>
    <cellStyle name="Normal 2 3" xfId="14"/>
    <cellStyle name="Normal 3" xfId="10"/>
    <cellStyle name="Normal 3 2" xfId="16"/>
    <cellStyle name="Normal 4" xfId="11"/>
    <cellStyle name="Texto, derecha" xfId="12"/>
    <cellStyle name="Texto, izquierda" xfId="13"/>
  </cellStyles>
  <dxfs count="330"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</dxfs>
  <tableStyles count="30" defaultTableStyle="TableStyleMedium9" defaultPivotStyle="PivotStyleLight16">
    <tableStyle name="PivotStyleLight16 10" table="0" count="11">
      <tableStyleElement type="headerRow" dxfId="329"/>
      <tableStyleElement type="totalRow" dxfId="328"/>
      <tableStyleElement type="firstRowStripe" dxfId="327"/>
      <tableStyleElement type="firstColumnStripe" dxfId="326"/>
      <tableStyleElement type="firstSubtotalColumn" dxfId="325"/>
      <tableStyleElement type="firstSubtotalRow" dxfId="324"/>
      <tableStyleElement type="secondSubtotalRow" dxfId="323"/>
      <tableStyleElement type="firstRowSubheading" dxfId="322"/>
      <tableStyleElement type="secondRowSubheading" dxfId="321"/>
      <tableStyleElement type="pageFieldLabels" dxfId="320"/>
      <tableStyleElement type="pageFieldValues" dxfId="319"/>
    </tableStyle>
    <tableStyle name="PivotStyleLight16 11" table="0" count="11">
      <tableStyleElement type="headerRow" dxfId="318"/>
      <tableStyleElement type="totalRow" dxfId="317"/>
      <tableStyleElement type="firstRowStripe" dxfId="316"/>
      <tableStyleElement type="firstColumnStripe" dxfId="315"/>
      <tableStyleElement type="firstSubtotalColumn" dxfId="314"/>
      <tableStyleElement type="firstSubtotalRow" dxfId="313"/>
      <tableStyleElement type="secondSubtotalRow" dxfId="312"/>
      <tableStyleElement type="firstRowSubheading" dxfId="311"/>
      <tableStyleElement type="secondRowSubheading" dxfId="310"/>
      <tableStyleElement type="pageFieldLabels" dxfId="309"/>
      <tableStyleElement type="pageFieldValues" dxfId="308"/>
    </tableStyle>
    <tableStyle name="PivotStyleLight16 12" table="0" count="11">
      <tableStyleElement type="headerRow" dxfId="307"/>
      <tableStyleElement type="totalRow" dxfId="306"/>
      <tableStyleElement type="firstRowStripe" dxfId="305"/>
      <tableStyleElement type="firstColumnStripe" dxfId="304"/>
      <tableStyleElement type="firstSubtotalColumn" dxfId="303"/>
      <tableStyleElement type="firstSubtotalRow" dxfId="302"/>
      <tableStyleElement type="secondSubtotalRow" dxfId="301"/>
      <tableStyleElement type="firstRowSubheading" dxfId="300"/>
      <tableStyleElement type="secondRowSubheading" dxfId="299"/>
      <tableStyleElement type="pageFieldLabels" dxfId="298"/>
      <tableStyleElement type="pageFieldValues" dxfId="297"/>
    </tableStyle>
    <tableStyle name="PivotStyleLight16 13" table="0" count="11">
      <tableStyleElement type="headerRow" dxfId="296"/>
      <tableStyleElement type="totalRow" dxfId="295"/>
      <tableStyleElement type="firstRowStripe" dxfId="294"/>
      <tableStyleElement type="firstColumnStripe" dxfId="293"/>
      <tableStyleElement type="firstSubtotalColumn" dxfId="292"/>
      <tableStyleElement type="firstSubtotalRow" dxfId="291"/>
      <tableStyleElement type="secondSubtotalRow" dxfId="290"/>
      <tableStyleElement type="firstRowSubheading" dxfId="289"/>
      <tableStyleElement type="secondRowSubheading" dxfId="288"/>
      <tableStyleElement type="pageFieldLabels" dxfId="287"/>
      <tableStyleElement type="pageFieldValues" dxfId="286"/>
    </tableStyle>
    <tableStyle name="PivotStyleLight16 14" table="0" count="11">
      <tableStyleElement type="headerRow" dxfId="285"/>
      <tableStyleElement type="totalRow" dxfId="284"/>
      <tableStyleElement type="firstRowStripe" dxfId="283"/>
      <tableStyleElement type="firstColumnStripe" dxfId="282"/>
      <tableStyleElement type="firstSubtotalColumn" dxfId="281"/>
      <tableStyleElement type="firstSubtotalRow" dxfId="280"/>
      <tableStyleElement type="secondSubtotalRow" dxfId="279"/>
      <tableStyleElement type="firstRowSubheading" dxfId="278"/>
      <tableStyleElement type="secondRowSubheading" dxfId="277"/>
      <tableStyleElement type="pageFieldLabels" dxfId="276"/>
      <tableStyleElement type="pageFieldValues" dxfId="275"/>
    </tableStyle>
    <tableStyle name="PivotStyleLight16 15" table="0" count="11">
      <tableStyleElement type="headerRow" dxfId="274"/>
      <tableStyleElement type="totalRow" dxfId="273"/>
      <tableStyleElement type="firstRowStripe" dxfId="272"/>
      <tableStyleElement type="firstColumnStripe" dxfId="271"/>
      <tableStyleElement type="firstSubtotalColumn" dxfId="270"/>
      <tableStyleElement type="firstSubtotalRow" dxfId="269"/>
      <tableStyleElement type="secondSubtotalRow" dxfId="268"/>
      <tableStyleElement type="firstRowSubheading" dxfId="267"/>
      <tableStyleElement type="secondRowSubheading" dxfId="266"/>
      <tableStyleElement type="pageFieldLabels" dxfId="265"/>
      <tableStyleElement type="pageFieldValues" dxfId="264"/>
    </tableStyle>
    <tableStyle name="PivotStyleLight16 16" table="0" count="11">
      <tableStyleElement type="headerRow" dxfId="263"/>
      <tableStyleElement type="totalRow" dxfId="262"/>
      <tableStyleElement type="firstRowStripe" dxfId="261"/>
      <tableStyleElement type="firstColumnStripe" dxfId="260"/>
      <tableStyleElement type="firstSubtotalColumn" dxfId="259"/>
      <tableStyleElement type="firstSubtotalRow" dxfId="258"/>
      <tableStyleElement type="secondSubtotalRow" dxfId="257"/>
      <tableStyleElement type="firstRowSubheading" dxfId="256"/>
      <tableStyleElement type="secondRowSubheading" dxfId="255"/>
      <tableStyleElement type="pageFieldLabels" dxfId="254"/>
      <tableStyleElement type="pageFieldValues" dxfId="253"/>
    </tableStyle>
    <tableStyle name="PivotStyleLight16 17" table="0" count="11">
      <tableStyleElement type="headerRow" dxfId="252"/>
      <tableStyleElement type="totalRow" dxfId="251"/>
      <tableStyleElement type="firstRowStripe" dxfId="250"/>
      <tableStyleElement type="firstColumnStripe" dxfId="249"/>
      <tableStyleElement type="firstSubtotalColumn" dxfId="248"/>
      <tableStyleElement type="firstSubtotalRow" dxfId="247"/>
      <tableStyleElement type="secondSubtotalRow" dxfId="246"/>
      <tableStyleElement type="firstRowSubheading" dxfId="245"/>
      <tableStyleElement type="secondRowSubheading" dxfId="244"/>
      <tableStyleElement type="pageFieldLabels" dxfId="243"/>
      <tableStyleElement type="pageFieldValues" dxfId="242"/>
    </tableStyle>
    <tableStyle name="PivotStyleLight16 18" table="0" count="11">
      <tableStyleElement type="headerRow" dxfId="241"/>
      <tableStyleElement type="totalRow" dxfId="240"/>
      <tableStyleElement type="firstRowStripe" dxfId="239"/>
      <tableStyleElement type="firstColumnStripe" dxfId="238"/>
      <tableStyleElement type="firstSubtotalColumn" dxfId="237"/>
      <tableStyleElement type="firstSubtotalRow" dxfId="236"/>
      <tableStyleElement type="secondSubtotalRow" dxfId="235"/>
      <tableStyleElement type="firstRowSubheading" dxfId="234"/>
      <tableStyleElement type="secondRowSubheading" dxfId="233"/>
      <tableStyleElement type="pageFieldLabels" dxfId="232"/>
      <tableStyleElement type="pageFieldValues" dxfId="231"/>
    </tableStyle>
    <tableStyle name="PivotStyleLight16 19" table="0" count="11">
      <tableStyleElement type="headerRow" dxfId="230"/>
      <tableStyleElement type="totalRow" dxfId="229"/>
      <tableStyleElement type="firstRowStripe" dxfId="228"/>
      <tableStyleElement type="firstColumnStripe" dxfId="227"/>
      <tableStyleElement type="firstSubtotalColumn" dxfId="226"/>
      <tableStyleElement type="firstSubtotalRow" dxfId="225"/>
      <tableStyleElement type="secondSubtotalRow" dxfId="224"/>
      <tableStyleElement type="firstRowSubheading" dxfId="223"/>
      <tableStyleElement type="secondRowSubheading" dxfId="222"/>
      <tableStyleElement type="pageFieldLabels" dxfId="221"/>
      <tableStyleElement type="pageFieldValues" dxfId="220"/>
    </tableStyle>
    <tableStyle name="PivotStyleLight16 2" table="0" count="11">
      <tableStyleElement type="headerRow" dxfId="219"/>
      <tableStyleElement type="totalRow" dxfId="218"/>
      <tableStyleElement type="firstRowStripe" dxfId="217"/>
      <tableStyleElement type="firstColumnStripe" dxfId="216"/>
      <tableStyleElement type="firstSubtotalColumn" dxfId="215"/>
      <tableStyleElement type="firstSubtotalRow" dxfId="214"/>
      <tableStyleElement type="secondSubtotalRow" dxfId="213"/>
      <tableStyleElement type="firstRowSubheading" dxfId="212"/>
      <tableStyleElement type="secondRowSubheading" dxfId="211"/>
      <tableStyleElement type="pageFieldLabels" dxfId="210"/>
      <tableStyleElement type="pageFieldValues" dxfId="209"/>
    </tableStyle>
    <tableStyle name="PivotStyleLight16 20" table="0" count="11">
      <tableStyleElement type="headerRow" dxfId="208"/>
      <tableStyleElement type="totalRow" dxfId="207"/>
      <tableStyleElement type="firstRowStripe" dxfId="206"/>
      <tableStyleElement type="firstColumnStripe" dxfId="205"/>
      <tableStyleElement type="firstSubtotalColumn" dxfId="204"/>
      <tableStyleElement type="firstSubtotalRow" dxfId="203"/>
      <tableStyleElement type="secondSubtotalRow" dxfId="202"/>
      <tableStyleElement type="firstRowSubheading" dxfId="201"/>
      <tableStyleElement type="secondRowSubheading" dxfId="200"/>
      <tableStyleElement type="pageFieldLabels" dxfId="199"/>
      <tableStyleElement type="pageFieldValues" dxfId="198"/>
    </tableStyle>
    <tableStyle name="PivotStyleLight16 21" table="0" count="11">
      <tableStyleElement type="headerRow" dxfId="197"/>
      <tableStyleElement type="totalRow" dxfId="196"/>
      <tableStyleElement type="firstRowStripe" dxfId="195"/>
      <tableStyleElement type="firstColumnStripe" dxfId="194"/>
      <tableStyleElement type="firstSubtotalColumn" dxfId="193"/>
      <tableStyleElement type="firstSubtotalRow" dxfId="192"/>
      <tableStyleElement type="secondSubtotalRow" dxfId="191"/>
      <tableStyleElement type="firstRowSubheading" dxfId="190"/>
      <tableStyleElement type="secondRowSubheading" dxfId="189"/>
      <tableStyleElement type="pageFieldLabels" dxfId="188"/>
      <tableStyleElement type="pageFieldValues" dxfId="187"/>
    </tableStyle>
    <tableStyle name="PivotStyleLight16 22" table="0" count="11">
      <tableStyleElement type="headerRow" dxfId="186"/>
      <tableStyleElement type="totalRow" dxfId="185"/>
      <tableStyleElement type="firstRowStripe" dxfId="184"/>
      <tableStyleElement type="firstColumnStripe" dxfId="183"/>
      <tableStyleElement type="firstSubtotalColumn" dxfId="182"/>
      <tableStyleElement type="firstSubtotalRow" dxfId="181"/>
      <tableStyleElement type="secondSubtotalRow" dxfId="180"/>
      <tableStyleElement type="firstRowSubheading" dxfId="179"/>
      <tableStyleElement type="secondRowSubheading" dxfId="178"/>
      <tableStyleElement type="pageFieldLabels" dxfId="177"/>
      <tableStyleElement type="pageFieldValues" dxfId="176"/>
    </tableStyle>
    <tableStyle name="PivotStyleLight16 23" table="0" count="11">
      <tableStyleElement type="headerRow" dxfId="175"/>
      <tableStyleElement type="totalRow" dxfId="174"/>
      <tableStyleElement type="firstRowStripe" dxfId="173"/>
      <tableStyleElement type="firstColumnStripe" dxfId="172"/>
      <tableStyleElement type="firstSubtotalColumn" dxfId="171"/>
      <tableStyleElement type="firstSubtotalRow" dxfId="170"/>
      <tableStyleElement type="secondSubtotalRow" dxfId="169"/>
      <tableStyleElement type="firstRowSubheading" dxfId="168"/>
      <tableStyleElement type="secondRowSubheading" dxfId="167"/>
      <tableStyleElement type="pageFieldLabels" dxfId="166"/>
      <tableStyleElement type="pageFieldValues" dxfId="165"/>
    </tableStyle>
    <tableStyle name="PivotStyleLight16 24" table="0" count="11">
      <tableStyleElement type="headerRow" dxfId="164"/>
      <tableStyleElement type="totalRow" dxfId="163"/>
      <tableStyleElement type="firstRowStripe" dxfId="162"/>
      <tableStyleElement type="firstColumnStripe" dxfId="161"/>
      <tableStyleElement type="firstSubtotalColumn" dxfId="160"/>
      <tableStyleElement type="firstSubtotalRow" dxfId="159"/>
      <tableStyleElement type="secondSubtotalRow" dxfId="158"/>
      <tableStyleElement type="firstRowSubheading" dxfId="157"/>
      <tableStyleElement type="secondRowSubheading" dxfId="156"/>
      <tableStyleElement type="pageFieldLabels" dxfId="155"/>
      <tableStyleElement type="pageFieldValues" dxfId="154"/>
    </tableStyle>
    <tableStyle name="PivotStyleLight16 25" table="0" count="11">
      <tableStyleElement type="headerRow" dxfId="153"/>
      <tableStyleElement type="totalRow" dxfId="152"/>
      <tableStyleElement type="firstRowStripe" dxfId="151"/>
      <tableStyleElement type="firstColumnStripe" dxfId="150"/>
      <tableStyleElement type="firstSubtotalColumn" dxfId="149"/>
      <tableStyleElement type="firstSubtotalRow" dxfId="148"/>
      <tableStyleElement type="secondSubtotalRow" dxfId="147"/>
      <tableStyleElement type="firstRowSubheading" dxfId="146"/>
      <tableStyleElement type="secondRowSubheading" dxfId="145"/>
      <tableStyleElement type="pageFieldLabels" dxfId="144"/>
      <tableStyleElement type="pageFieldValues" dxfId="143"/>
    </tableStyle>
    <tableStyle name="PivotStyleLight16 26" table="0" count="11">
      <tableStyleElement type="headerRow" dxfId="142"/>
      <tableStyleElement type="totalRow" dxfId="141"/>
      <tableStyleElement type="firstRowStripe" dxfId="140"/>
      <tableStyleElement type="firstColumnStripe" dxfId="139"/>
      <tableStyleElement type="firstSubtotalColumn" dxfId="138"/>
      <tableStyleElement type="firstSubtotalRow" dxfId="137"/>
      <tableStyleElement type="secondSubtotalRow" dxfId="136"/>
      <tableStyleElement type="firstRowSubheading" dxfId="135"/>
      <tableStyleElement type="secondRowSubheading" dxfId="134"/>
      <tableStyleElement type="pageFieldLabels" dxfId="133"/>
      <tableStyleElement type="pageFieldValues" dxfId="132"/>
    </tableStyle>
    <tableStyle name="PivotStyleLight16 27" table="0" count="11">
      <tableStyleElement type="headerRow" dxfId="131"/>
      <tableStyleElement type="totalRow" dxfId="130"/>
      <tableStyleElement type="firstRowStripe" dxfId="129"/>
      <tableStyleElement type="firstColumnStripe" dxfId="128"/>
      <tableStyleElement type="firstSubtotalColumn" dxfId="127"/>
      <tableStyleElement type="firstSubtotalRow" dxfId="126"/>
      <tableStyleElement type="secondSubtotalRow" dxfId="125"/>
      <tableStyleElement type="firstRowSubheading" dxfId="124"/>
      <tableStyleElement type="secondRowSubheading" dxfId="123"/>
      <tableStyleElement type="pageFieldLabels" dxfId="122"/>
      <tableStyleElement type="pageFieldValues" dxfId="121"/>
    </tableStyle>
    <tableStyle name="PivotStyleLight16 28" table="0" count="11">
      <tableStyleElement type="headerRow" dxfId="120"/>
      <tableStyleElement type="totalRow" dxfId="119"/>
      <tableStyleElement type="firstRowStripe" dxfId="118"/>
      <tableStyleElement type="firstColumnStripe" dxfId="117"/>
      <tableStyleElement type="firstSubtotalColumn" dxfId="116"/>
      <tableStyleElement type="firstSubtotalRow" dxfId="115"/>
      <tableStyleElement type="secondSubtotalRow" dxfId="114"/>
      <tableStyleElement type="firstRowSubheading" dxfId="113"/>
      <tableStyleElement type="secondRowSubheading" dxfId="112"/>
      <tableStyleElement type="pageFieldLabels" dxfId="111"/>
      <tableStyleElement type="pageFieldValues" dxfId="110"/>
    </tableStyle>
    <tableStyle name="PivotStyleLight16 29" table="0" count="11">
      <tableStyleElement type="headerRow" dxfId="109"/>
      <tableStyleElement type="totalRow" dxfId="108"/>
      <tableStyleElement type="firstRowStripe" dxfId="107"/>
      <tableStyleElement type="firstColumnStripe" dxfId="106"/>
      <tableStyleElement type="firstSubtotalColumn" dxfId="105"/>
      <tableStyleElement type="firstSubtotalRow" dxfId="104"/>
      <tableStyleElement type="secondSubtotalRow" dxfId="103"/>
      <tableStyleElement type="firstRowSubheading" dxfId="102"/>
      <tableStyleElement type="secondRowSubheading" dxfId="101"/>
      <tableStyleElement type="pageFieldLabels" dxfId="100"/>
      <tableStyleElement type="pageFieldValues" dxfId="99"/>
    </tableStyle>
    <tableStyle name="PivotStyleLight16 3" table="0" count="11">
      <tableStyleElement type="headerRow" dxfId="98"/>
      <tableStyleElement type="totalRow" dxfId="97"/>
      <tableStyleElement type="firstRowStripe" dxfId="96"/>
      <tableStyleElement type="firstColumnStripe" dxfId="95"/>
      <tableStyleElement type="firstSubtotalColumn" dxfId="94"/>
      <tableStyleElement type="firstSubtotalRow" dxfId="93"/>
      <tableStyleElement type="secondSubtotalRow" dxfId="92"/>
      <tableStyleElement type="firstRowSubheading" dxfId="91"/>
      <tableStyleElement type="secondRowSubheading" dxfId="90"/>
      <tableStyleElement type="pageFieldLabels" dxfId="89"/>
      <tableStyleElement type="pageFieldValues" dxfId="88"/>
    </tableStyle>
    <tableStyle name="PivotStyleLight16 30" table="0" count="11">
      <tableStyleElement type="headerRow" dxfId="87"/>
      <tableStyleElement type="totalRow" dxfId="86"/>
      <tableStyleElement type="firstRowStripe" dxfId="85"/>
      <tableStyleElement type="firstColumnStripe" dxfId="84"/>
      <tableStyleElement type="firstSubtotalColumn" dxfId="83"/>
      <tableStyleElement type="firstSubtotalRow" dxfId="82"/>
      <tableStyleElement type="secondSubtotalRow" dxfId="81"/>
      <tableStyleElement type="firstRowSubheading" dxfId="80"/>
      <tableStyleElement type="secondRowSubheading" dxfId="79"/>
      <tableStyleElement type="pageFieldLabels" dxfId="78"/>
      <tableStyleElement type="pageFieldValues" dxfId="77"/>
    </tableStyle>
    <tableStyle name="PivotStyleLight16 31" table="0" count="11">
      <tableStyleElement type="headerRow" dxfId="76"/>
      <tableStyleElement type="totalRow" dxfId="75"/>
      <tableStyleElement type="firstRowStripe" dxfId="74"/>
      <tableStyleElement type="firstColumnStripe" dxfId="73"/>
      <tableStyleElement type="firstSubtotalColumn" dxfId="72"/>
      <tableStyleElement type="firstSubtotalRow" dxfId="71"/>
      <tableStyleElement type="secondSubtotalRow" dxfId="70"/>
      <tableStyleElement type="firstRowSubheading" dxfId="69"/>
      <tableStyleElement type="secondRowSubheading" dxfId="68"/>
      <tableStyleElement type="pageFieldLabels" dxfId="67"/>
      <tableStyleElement type="pageFieldValues" dxfId="66"/>
    </tableStyle>
    <tableStyle name="PivotStyleLight16 4" table="0" count="11">
      <tableStyleElement type="headerRow" dxfId="65"/>
      <tableStyleElement type="totalRow" dxfId="64"/>
      <tableStyleElement type="firstRowStripe" dxfId="63"/>
      <tableStyleElement type="firstColumnStripe" dxfId="62"/>
      <tableStyleElement type="firstSubtotalColumn" dxfId="61"/>
      <tableStyleElement type="firstSubtotalRow" dxfId="60"/>
      <tableStyleElement type="secondSubtotalRow" dxfId="59"/>
      <tableStyleElement type="firstRowSubheading" dxfId="58"/>
      <tableStyleElement type="secondRowSubheading" dxfId="57"/>
      <tableStyleElement type="pageFieldLabels" dxfId="56"/>
      <tableStyleElement type="pageFieldValues" dxfId="55"/>
    </tableStyle>
    <tableStyle name="PivotStyleLight16 5" table="0" count="11">
      <tableStyleElement type="headerRow" dxfId="54"/>
      <tableStyleElement type="totalRow" dxfId="53"/>
      <tableStyleElement type="firstRowStripe" dxfId="52"/>
      <tableStyleElement type="firstColumnStripe" dxfId="51"/>
      <tableStyleElement type="firstSubtotalColumn" dxfId="50"/>
      <tableStyleElement type="firstSubtotalRow" dxfId="49"/>
      <tableStyleElement type="secondSubtotalRow" dxfId="48"/>
      <tableStyleElement type="firstRowSubheading" dxfId="47"/>
      <tableStyleElement type="secondRowSubheading" dxfId="46"/>
      <tableStyleElement type="pageFieldLabels" dxfId="45"/>
      <tableStyleElement type="pageFieldValues" dxfId="44"/>
    </tableStyle>
    <tableStyle name="PivotStyleLight16 6" table="0" count="11">
      <tableStyleElement type="headerRow" dxfId="43"/>
      <tableStyleElement type="totalRow" dxfId="42"/>
      <tableStyleElement type="firstRowStripe" dxfId="41"/>
      <tableStyleElement type="firstColumnStripe" dxfId="40"/>
      <tableStyleElement type="firstSubtotalColumn" dxfId="39"/>
      <tableStyleElement type="firstSubtotalRow" dxfId="38"/>
      <tableStyleElement type="secondSubtotalRow" dxfId="37"/>
      <tableStyleElement type="firstRowSubheading" dxfId="36"/>
      <tableStyleElement type="secondRowSubheading" dxfId="35"/>
      <tableStyleElement type="pageFieldLabels" dxfId="34"/>
      <tableStyleElement type="pageFieldValues" dxfId="33"/>
    </tableStyle>
    <tableStyle name="PivotStyleLight16 7" table="0" count="11">
      <tableStyleElement type="headerRow" dxfId="32"/>
      <tableStyleElement type="totalRow" dxfId="31"/>
      <tableStyleElement type="firstRowStripe" dxfId="30"/>
      <tableStyleElement type="firstColumnStripe" dxfId="29"/>
      <tableStyleElement type="firstSubtotalColumn" dxfId="28"/>
      <tableStyleElement type="firstSubtotalRow" dxfId="27"/>
      <tableStyleElement type="secondSubtotalRow" dxfId="26"/>
      <tableStyleElement type="firstRowSubheading" dxfId="25"/>
      <tableStyleElement type="secondRowSubheading" dxfId="24"/>
      <tableStyleElement type="pageFieldLabels" dxfId="23"/>
      <tableStyleElement type="pageFieldValues" dxfId="22"/>
    </tableStyle>
    <tableStyle name="PivotStyleLight16 8" table="0" count="11">
      <tableStyleElement type="headerRow" dxfId="21"/>
      <tableStyleElement type="totalRow" dxfId="20"/>
      <tableStyleElement type="firstRowStripe" dxfId="19"/>
      <tableStyleElement type="firstColumnStripe" dxfId="18"/>
      <tableStyleElement type="firstSubtotalColumn" dxfId="17"/>
      <tableStyleElement type="firstSubtotalRow" dxfId="16"/>
      <tableStyleElement type="secondSubtotalRow" dxfId="15"/>
      <tableStyleElement type="firstRowSubheading" dxfId="14"/>
      <tableStyleElement type="secondRowSubheading" dxfId="13"/>
      <tableStyleElement type="pageFieldLabels" dxfId="12"/>
      <tableStyleElement type="pageFieldValues" dxfId="11"/>
    </tableStyle>
    <tableStyle name="PivotStyleLight16 9" table="0" count="11">
      <tableStyleElement type="headerRow" dxfId="10"/>
      <tableStyleElement type="totalRow" dxfId="9"/>
      <tableStyleElement type="firstRowStripe" dxfId="8"/>
      <tableStyleElement type="firstColumnStripe" dxfId="7"/>
      <tableStyleElement type="firstSubtotalColumn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1</xdr:row>
      <xdr:rowOff>0</xdr:rowOff>
    </xdr:from>
    <xdr:to>
      <xdr:col>1</xdr:col>
      <xdr:colOff>600075</xdr:colOff>
      <xdr:row>7</xdr:row>
      <xdr:rowOff>24944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2143" t="72681" r="79524" b="11375"/>
        <a:stretch/>
      </xdr:blipFill>
      <xdr:spPr>
        <a:xfrm>
          <a:off x="19050" y="76200"/>
          <a:ext cx="1400175" cy="154894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llopezg\respaldo2002\Respaldo\tesor\ENE02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jaime\val-SPcc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Trabajo/CFP/36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CarpetaTrabajo\CFP\36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O"/>
      <sheetName val="PTO01"/>
      <sheetName val="ADEF"/>
      <sheetName val="ADEF01"/>
      <sheetName val="COM"/>
      <sheetName val="R-28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5"/>
      <sheetName val="C6"/>
      <sheetName val="TX5"/>
      <sheetName val="DES97"/>
      <sheetName val="DES98"/>
      <sheetName val="R33"/>
      <sheetName val="BASE"/>
      <sheetName val="C02"/>
      <sheetName val="I97"/>
      <sheetName val="I98"/>
      <sheetName val="G97"/>
      <sheetName val="G98"/>
      <sheetName val="BIX97"/>
      <sheetName val="net97"/>
      <sheetName val="net98"/>
      <sheetName val="int-a"/>
      <sheetName val="C7"/>
      <sheetName val="GP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001"/>
      <sheetName val="s002"/>
      <sheetName val="s003"/>
      <sheetName val="s004"/>
      <sheetName val="s005"/>
      <sheetName val="s006"/>
      <sheetName val="s007"/>
      <sheetName val="R25"/>
      <sheetName val="199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001"/>
      <sheetName val="s002"/>
      <sheetName val="s003"/>
      <sheetName val="s004"/>
      <sheetName val="s005"/>
      <sheetName val="s006"/>
      <sheetName val="s007"/>
      <sheetName val="R25"/>
      <sheetName val="199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6"/>
  <sheetViews>
    <sheetView showGridLines="0" tabSelected="1" zoomScale="91" zoomScaleNormal="91" workbookViewId="0">
      <selection activeCell="F27" sqref="F27"/>
    </sheetView>
  </sheetViews>
  <sheetFormatPr baseColWidth="10" defaultRowHeight="14.1" customHeight="1"/>
  <cols>
    <col min="1" max="1" width="12.28515625" customWidth="1"/>
    <col min="2" max="2" width="68" customWidth="1"/>
    <col min="3" max="3" width="17.42578125" customWidth="1"/>
    <col min="4" max="5" width="17.5703125" customWidth="1"/>
  </cols>
  <sheetData>
    <row r="1" spans="1:5" ht="6" customHeight="1">
      <c r="A1" s="11"/>
      <c r="B1" s="12"/>
      <c r="C1" s="13"/>
      <c r="D1" s="13"/>
      <c r="E1" s="12"/>
    </row>
    <row r="2" spans="1:5" ht="27.75" customHeight="1">
      <c r="A2" s="15"/>
      <c r="B2" s="46" t="s">
        <v>55</v>
      </c>
      <c r="C2" s="46"/>
      <c r="D2" s="46"/>
      <c r="E2" s="46"/>
    </row>
    <row r="3" spans="1:5" ht="27" customHeight="1">
      <c r="A3" s="15"/>
      <c r="B3" s="46"/>
      <c r="C3" s="46"/>
      <c r="D3" s="46"/>
      <c r="E3" s="46"/>
    </row>
    <row r="4" spans="1:5" ht="22.5" customHeight="1">
      <c r="A4" s="15"/>
      <c r="B4" s="16" t="s">
        <v>112</v>
      </c>
      <c r="C4" s="17"/>
      <c r="D4" s="17"/>
      <c r="E4" s="17"/>
    </row>
    <row r="5" spans="1:5" ht="17.25" customHeight="1">
      <c r="A5" s="15"/>
      <c r="B5" s="18"/>
      <c r="C5" s="19"/>
      <c r="D5" s="19"/>
      <c r="E5" s="19"/>
    </row>
    <row r="6" spans="1:5" ht="15" customHeight="1">
      <c r="A6" s="20"/>
      <c r="B6" s="47" t="s">
        <v>3</v>
      </c>
      <c r="C6" s="47"/>
      <c r="D6" s="48" t="s">
        <v>2</v>
      </c>
      <c r="E6" s="48"/>
    </row>
    <row r="7" spans="1:5" ht="10.5" customHeight="1">
      <c r="A7" s="20"/>
      <c r="B7" s="47"/>
      <c r="C7" s="47"/>
      <c r="D7" s="48" t="s">
        <v>56</v>
      </c>
      <c r="E7" s="48"/>
    </row>
    <row r="8" spans="1:5" ht="12.95" customHeight="1">
      <c r="A8" s="21"/>
      <c r="B8" s="49" t="s">
        <v>0</v>
      </c>
      <c r="C8" s="51" t="s">
        <v>109</v>
      </c>
      <c r="D8" s="51"/>
      <c r="E8" s="51"/>
    </row>
    <row r="9" spans="1:5" ht="18.75" customHeight="1" thickBot="1">
      <c r="A9" s="21"/>
      <c r="B9" s="50"/>
      <c r="C9" s="22" t="s">
        <v>52</v>
      </c>
      <c r="D9" s="22" t="s">
        <v>53</v>
      </c>
      <c r="E9" s="23" t="s">
        <v>91</v>
      </c>
    </row>
    <row r="10" spans="1:5" ht="12.95" customHeight="1">
      <c r="B10" s="24" t="s">
        <v>1</v>
      </c>
      <c r="C10" s="25">
        <f>SUM(C11,C72)</f>
        <v>16635890093.43005</v>
      </c>
      <c r="D10" s="25">
        <f>SUM(D11,D72)</f>
        <v>19990492681.689964</v>
      </c>
      <c r="E10" s="26">
        <f t="shared" ref="E10:E73" si="0">IFERROR((D10-C10)/(C10)*100,"S/I")</f>
        <v>20.16485183191211</v>
      </c>
    </row>
    <row r="11" spans="1:5" ht="12.95" customHeight="1">
      <c r="B11" s="27" t="s">
        <v>10</v>
      </c>
      <c r="C11" s="28">
        <f>SUM(C12,C67)</f>
        <v>16368900921.650049</v>
      </c>
      <c r="D11" s="28">
        <f>SUM(D12,D67)</f>
        <v>19617378451.489964</v>
      </c>
      <c r="E11" s="26">
        <f t="shared" si="0"/>
        <v>19.845422398173177</v>
      </c>
    </row>
    <row r="12" spans="1:5" ht="12.95" customHeight="1">
      <c r="B12" s="29" t="s">
        <v>11</v>
      </c>
      <c r="C12" s="30">
        <f>SUM(C13,C20,C42)</f>
        <v>14132989664.160049</v>
      </c>
      <c r="D12" s="30">
        <f>SUM(D13,D20,D42)</f>
        <v>16035954702.869965</v>
      </c>
      <c r="E12" s="26">
        <f t="shared" si="0"/>
        <v>13.464702684497521</v>
      </c>
    </row>
    <row r="13" spans="1:5" ht="12.95" customHeight="1">
      <c r="B13" s="31" t="s">
        <v>93</v>
      </c>
      <c r="C13" s="32">
        <f>SUM(C14:C19)</f>
        <v>785833318.72000003</v>
      </c>
      <c r="D13" s="32">
        <f>SUM(D14:D19)</f>
        <v>757287526.54999995</v>
      </c>
      <c r="E13" s="26">
        <f t="shared" si="0"/>
        <v>-3.6325505027575975</v>
      </c>
    </row>
    <row r="14" spans="1:5" ht="12.95" customHeight="1">
      <c r="B14" s="14" t="s">
        <v>4</v>
      </c>
      <c r="C14" s="30">
        <v>242926900.36000001</v>
      </c>
      <c r="D14" s="30">
        <v>250114661.49000001</v>
      </c>
      <c r="E14" s="26">
        <f t="shared" si="0"/>
        <v>2.9588164667429813</v>
      </c>
    </row>
    <row r="15" spans="1:5" ht="12.95" customHeight="1">
      <c r="B15" s="14" t="s">
        <v>5</v>
      </c>
      <c r="C15" s="30">
        <v>360943604.85000008</v>
      </c>
      <c r="D15" s="30">
        <v>342046601.64999998</v>
      </c>
      <c r="E15" s="26">
        <f t="shared" si="0"/>
        <v>-5.2354448024791216</v>
      </c>
    </row>
    <row r="16" spans="1:5" ht="12.95" customHeight="1">
      <c r="B16" s="14" t="s">
        <v>6</v>
      </c>
      <c r="C16" s="30">
        <v>41678485.75</v>
      </c>
      <c r="D16" s="30">
        <v>41639068.510000005</v>
      </c>
      <c r="E16" s="26">
        <f t="shared" si="0"/>
        <v>-9.4574549172517952E-2</v>
      </c>
    </row>
    <row r="17" spans="2:5" ht="12.95" customHeight="1">
      <c r="B17" s="14" t="s">
        <v>7</v>
      </c>
      <c r="C17" s="30">
        <v>117364395.44</v>
      </c>
      <c r="D17" s="30">
        <v>99965775.689999953</v>
      </c>
      <c r="E17" s="26">
        <f t="shared" si="0"/>
        <v>-14.824444572625699</v>
      </c>
    </row>
    <row r="18" spans="2:5" ht="12.95" customHeight="1">
      <c r="B18" s="14" t="s">
        <v>8</v>
      </c>
      <c r="C18" s="30">
        <v>11451770.43</v>
      </c>
      <c r="D18" s="30">
        <v>12053257.319999998</v>
      </c>
      <c r="E18" s="26">
        <f t="shared" si="0"/>
        <v>5.2523484790115438</v>
      </c>
    </row>
    <row r="19" spans="2:5" ht="12.95" customHeight="1">
      <c r="B19" s="14" t="s">
        <v>9</v>
      </c>
      <c r="C19" s="30">
        <v>11468161.890000001</v>
      </c>
      <c r="D19" s="30">
        <v>11468161.890000001</v>
      </c>
      <c r="E19" s="26">
        <f t="shared" si="0"/>
        <v>0</v>
      </c>
    </row>
    <row r="20" spans="2:5" ht="12.95" customHeight="1">
      <c r="B20" s="31" t="s">
        <v>12</v>
      </c>
      <c r="C20" s="32">
        <f>SUM(C21:C41)</f>
        <v>6607428304.9400501</v>
      </c>
      <c r="D20" s="32">
        <f>SUM(D21:D41)</f>
        <v>7745543968.3699636</v>
      </c>
      <c r="E20" s="26">
        <f t="shared" si="0"/>
        <v>17.224790204367412</v>
      </c>
    </row>
    <row r="21" spans="2:5" ht="12.95" customHeight="1">
      <c r="B21" s="33" t="s">
        <v>13</v>
      </c>
      <c r="C21" s="30">
        <v>1336405.5599999998</v>
      </c>
      <c r="D21" s="30">
        <v>1394287.3699999999</v>
      </c>
      <c r="E21" s="26">
        <f t="shared" si="0"/>
        <v>4.3311560302098764</v>
      </c>
    </row>
    <row r="22" spans="2:5" ht="12.95" customHeight="1">
      <c r="B22" s="33" t="s">
        <v>14</v>
      </c>
      <c r="C22" s="30">
        <v>101829942.90999997</v>
      </c>
      <c r="D22" s="30">
        <v>96978304.980000049</v>
      </c>
      <c r="E22" s="26">
        <f t="shared" si="0"/>
        <v>-4.7644511931897329</v>
      </c>
    </row>
    <row r="23" spans="2:5" ht="12.95" customHeight="1">
      <c r="B23" s="33" t="s">
        <v>15</v>
      </c>
      <c r="C23" s="30">
        <v>230221963.64000002</v>
      </c>
      <c r="D23" s="30">
        <v>283633341.31</v>
      </c>
      <c r="E23" s="26">
        <f t="shared" si="0"/>
        <v>23.199948790950199</v>
      </c>
    </row>
    <row r="24" spans="2:5" ht="12.95" customHeight="1">
      <c r="B24" s="33" t="s">
        <v>16</v>
      </c>
      <c r="C24" s="30">
        <v>3949502132.6400476</v>
      </c>
      <c r="D24" s="30">
        <v>5568957595.3599625</v>
      </c>
      <c r="E24" s="26">
        <f t="shared" si="0"/>
        <v>41.004040720377802</v>
      </c>
    </row>
    <row r="25" spans="2:5" ht="12.95" customHeight="1">
      <c r="B25" s="33" t="s">
        <v>17</v>
      </c>
      <c r="C25" s="30">
        <v>21977371.279999997</v>
      </c>
      <c r="D25" s="30">
        <v>18807712.940000001</v>
      </c>
      <c r="E25" s="26">
        <f t="shared" si="0"/>
        <v>-14.422372446719645</v>
      </c>
    </row>
    <row r="26" spans="2:5" ht="12.95" customHeight="1">
      <c r="B26" s="33" t="s">
        <v>18</v>
      </c>
      <c r="C26" s="30">
        <v>295356100.22999996</v>
      </c>
      <c r="D26" s="30">
        <v>84367257.419999987</v>
      </c>
      <c r="E26" s="26">
        <f t="shared" si="0"/>
        <v>-71.435410558880804</v>
      </c>
    </row>
    <row r="27" spans="2:5" ht="12.95" customHeight="1">
      <c r="B27" s="33" t="s">
        <v>19</v>
      </c>
      <c r="C27" s="30">
        <v>52709242.520000011</v>
      </c>
      <c r="D27" s="30">
        <v>16165555.900000004</v>
      </c>
      <c r="E27" s="26">
        <f t="shared" si="0"/>
        <v>-69.330699651268674</v>
      </c>
    </row>
    <row r="28" spans="2:5" ht="12.95" customHeight="1">
      <c r="B28" s="33" t="s">
        <v>20</v>
      </c>
      <c r="C28" s="30">
        <v>11950081.909999998</v>
      </c>
      <c r="D28" s="30">
        <v>10556578.480000002</v>
      </c>
      <c r="E28" s="26">
        <f t="shared" si="0"/>
        <v>-11.661036639706147</v>
      </c>
    </row>
    <row r="29" spans="2:5" ht="12.95" customHeight="1">
      <c r="B29" s="33" t="s">
        <v>21</v>
      </c>
      <c r="C29" s="30">
        <v>38068402.640000023</v>
      </c>
      <c r="D29" s="30">
        <v>36235162.759999998</v>
      </c>
      <c r="E29" s="26">
        <f t="shared" si="0"/>
        <v>-4.8156469745693116</v>
      </c>
    </row>
    <row r="30" spans="2:5" ht="12.95" customHeight="1">
      <c r="B30" s="33" t="s">
        <v>22</v>
      </c>
      <c r="C30" s="30">
        <v>44127074.429999992</v>
      </c>
      <c r="D30" s="30">
        <v>25611806.700000007</v>
      </c>
      <c r="E30" s="26">
        <f t="shared" si="0"/>
        <v>-41.958974097345319</v>
      </c>
    </row>
    <row r="31" spans="2:5" ht="12.95" customHeight="1">
      <c r="B31" s="33" t="s">
        <v>23</v>
      </c>
      <c r="C31" s="30">
        <v>276104483.26999998</v>
      </c>
      <c r="D31" s="30">
        <v>174027122.98000005</v>
      </c>
      <c r="E31" s="26">
        <f t="shared" si="0"/>
        <v>-36.970555161242871</v>
      </c>
    </row>
    <row r="32" spans="2:5" ht="12.95" customHeight="1">
      <c r="B32" s="33" t="s">
        <v>24</v>
      </c>
      <c r="C32" s="30">
        <v>76862127.649999991</v>
      </c>
      <c r="D32" s="30">
        <v>96329220.929999992</v>
      </c>
      <c r="E32" s="26">
        <f t="shared" si="0"/>
        <v>25.327289102177232</v>
      </c>
    </row>
    <row r="33" spans="2:5" ht="12.95" customHeight="1">
      <c r="B33" s="33" t="s">
        <v>25</v>
      </c>
      <c r="C33" s="30">
        <v>49998117.469999954</v>
      </c>
      <c r="D33" s="30">
        <v>53515685.670000061</v>
      </c>
      <c r="E33" s="26">
        <f t="shared" si="0"/>
        <v>7.0354012870799201</v>
      </c>
    </row>
    <row r="34" spans="2:5" ht="12.95" customHeight="1">
      <c r="B34" s="33" t="s">
        <v>26</v>
      </c>
      <c r="C34" s="30">
        <v>63170377.54999999</v>
      </c>
      <c r="D34" s="30">
        <v>53410349.30999998</v>
      </c>
      <c r="E34" s="26">
        <f t="shared" si="0"/>
        <v>-15.450324374387106</v>
      </c>
    </row>
    <row r="35" spans="2:5" ht="12.95" customHeight="1">
      <c r="B35" s="33" t="s">
        <v>27</v>
      </c>
      <c r="C35" s="30">
        <v>232706383.96999997</v>
      </c>
      <c r="D35" s="30">
        <v>231254166.77000004</v>
      </c>
      <c r="E35" s="26">
        <f t="shared" si="0"/>
        <v>-0.62405559109506226</v>
      </c>
    </row>
    <row r="36" spans="2:5" ht="12.95" customHeight="1">
      <c r="B36" s="33" t="s">
        <v>28</v>
      </c>
      <c r="C36" s="30">
        <v>1039990425.4100004</v>
      </c>
      <c r="D36" s="30">
        <v>898740860.06000066</v>
      </c>
      <c r="E36" s="26">
        <f t="shared" si="0"/>
        <v>-13.581814014712135</v>
      </c>
    </row>
    <row r="37" spans="2:5" ht="12.95" customHeight="1">
      <c r="B37" s="33" t="s">
        <v>29</v>
      </c>
      <c r="C37" s="30">
        <v>24534908.699999992</v>
      </c>
      <c r="D37" s="30">
        <v>22120934.020000003</v>
      </c>
      <c r="E37" s="26">
        <f t="shared" si="0"/>
        <v>-9.8389389156357012</v>
      </c>
    </row>
    <row r="38" spans="2:5" ht="12.95" customHeight="1">
      <c r="B38" s="33" t="s">
        <v>30</v>
      </c>
      <c r="C38" s="30">
        <v>22213457.580000006</v>
      </c>
      <c r="D38" s="30">
        <v>19010973.999999989</v>
      </c>
      <c r="E38" s="26">
        <f t="shared" si="0"/>
        <v>-14.416862248781065</v>
      </c>
    </row>
    <row r="39" spans="2:5" ht="12.95" customHeight="1">
      <c r="B39" s="33" t="s">
        <v>31</v>
      </c>
      <c r="C39" s="30">
        <v>62346139.759999998</v>
      </c>
      <c r="D39" s="30">
        <v>42094071.290000044</v>
      </c>
      <c r="E39" s="26">
        <f t="shared" si="0"/>
        <v>-32.48327570553657</v>
      </c>
    </row>
    <row r="40" spans="2:5" ht="12.95" customHeight="1">
      <c r="B40" s="33" t="s">
        <v>32</v>
      </c>
      <c r="C40" s="30">
        <v>8640084.3000000007</v>
      </c>
      <c r="D40" s="30">
        <v>8634230.1099999975</v>
      </c>
      <c r="E40" s="26">
        <f t="shared" si="0"/>
        <v>-6.7756167610577636E-2</v>
      </c>
    </row>
    <row r="41" spans="2:5" ht="12.95" customHeight="1">
      <c r="B41" s="33" t="s">
        <v>94</v>
      </c>
      <c r="C41" s="30">
        <v>3783081.52</v>
      </c>
      <c r="D41" s="34">
        <v>3698750.0100000002</v>
      </c>
      <c r="E41" s="26">
        <f t="shared" si="0"/>
        <v>-2.2291750667852321</v>
      </c>
    </row>
    <row r="42" spans="2:5" ht="12.95" customHeight="1">
      <c r="B42" s="35" t="s">
        <v>47</v>
      </c>
      <c r="C42" s="32">
        <f>SUM(C43,C53)</f>
        <v>6739728040.499999</v>
      </c>
      <c r="D42" s="32">
        <f>SUM(D43,D53)</f>
        <v>7533123207.9499998</v>
      </c>
      <c r="E42" s="26">
        <f t="shared" si="0"/>
        <v>11.77191665127101</v>
      </c>
    </row>
    <row r="43" spans="2:5" ht="12.95" customHeight="1">
      <c r="B43" s="35" t="s">
        <v>48</v>
      </c>
      <c r="C43" s="32">
        <f>SUM(C44:C52)</f>
        <v>25800395.529999997</v>
      </c>
      <c r="D43" s="32">
        <f>SUM(D44:D52)</f>
        <v>174500208.52999997</v>
      </c>
      <c r="E43" s="26">
        <f t="shared" si="0"/>
        <v>576.34702858371259</v>
      </c>
    </row>
    <row r="44" spans="2:5" ht="12.95" customHeight="1">
      <c r="B44" s="33" t="s">
        <v>44</v>
      </c>
      <c r="C44" s="30">
        <v>0</v>
      </c>
      <c r="D44" s="30">
        <v>368821.82</v>
      </c>
      <c r="E44" s="26" t="s">
        <v>98</v>
      </c>
    </row>
    <row r="45" spans="2:5" ht="12.95" customHeight="1">
      <c r="B45" s="33" t="s">
        <v>45</v>
      </c>
      <c r="C45" s="30">
        <v>0</v>
      </c>
      <c r="D45" s="30">
        <v>0</v>
      </c>
      <c r="E45" s="26">
        <v>0</v>
      </c>
    </row>
    <row r="46" spans="2:5" ht="12.95" customHeight="1">
      <c r="B46" s="14" t="s">
        <v>36</v>
      </c>
      <c r="C46" s="30">
        <v>0</v>
      </c>
      <c r="D46" s="30">
        <v>0</v>
      </c>
      <c r="E46" s="26">
        <v>0</v>
      </c>
    </row>
    <row r="47" spans="2:5" ht="12.95" customHeight="1">
      <c r="B47" s="14" t="s">
        <v>37</v>
      </c>
      <c r="C47" s="30">
        <v>0</v>
      </c>
      <c r="D47" s="30">
        <v>0</v>
      </c>
      <c r="E47" s="26">
        <v>0</v>
      </c>
    </row>
    <row r="48" spans="2:5" ht="12.95" customHeight="1">
      <c r="B48" s="14" t="s">
        <v>38</v>
      </c>
      <c r="C48" s="30">
        <v>4255781.63</v>
      </c>
      <c r="D48" s="30">
        <v>1186349.28</v>
      </c>
      <c r="E48" s="26">
        <f t="shared" si="0"/>
        <v>-72.123821588092142</v>
      </c>
    </row>
    <row r="49" spans="2:5" ht="12.95" customHeight="1">
      <c r="B49" s="14" t="s">
        <v>39</v>
      </c>
      <c r="C49" s="30">
        <v>0</v>
      </c>
      <c r="D49" s="30">
        <v>3500000</v>
      </c>
      <c r="E49" s="26" t="s">
        <v>98</v>
      </c>
    </row>
    <row r="50" spans="2:5" ht="12.95" customHeight="1">
      <c r="B50" s="14" t="s">
        <v>40</v>
      </c>
      <c r="C50" s="30">
        <v>12074071.809999999</v>
      </c>
      <c r="D50" s="30">
        <v>8216373.0299999993</v>
      </c>
      <c r="E50" s="26">
        <f t="shared" si="0"/>
        <v>-31.950271960491179</v>
      </c>
    </row>
    <row r="51" spans="2:5" ht="12.95" customHeight="1">
      <c r="B51" s="14" t="s">
        <v>41</v>
      </c>
      <c r="C51" s="30">
        <v>9470542.0899999999</v>
      </c>
      <c r="D51" s="30">
        <v>37562396.230000004</v>
      </c>
      <c r="E51" s="26">
        <f t="shared" si="0"/>
        <v>296.62350764126114</v>
      </c>
    </row>
    <row r="52" spans="2:5" ht="12.95" customHeight="1">
      <c r="B52" s="14" t="s">
        <v>43</v>
      </c>
      <c r="C52" s="30">
        <v>0</v>
      </c>
      <c r="D52" s="30">
        <v>123666268.16999999</v>
      </c>
      <c r="E52" s="26" t="s">
        <v>98</v>
      </c>
    </row>
    <row r="53" spans="2:5" ht="12.95" customHeight="1">
      <c r="B53" s="35" t="s">
        <v>33</v>
      </c>
      <c r="C53" s="32">
        <f>SUM(C54:C66)</f>
        <v>6713927644.9699993</v>
      </c>
      <c r="D53" s="32">
        <f>SUM(D54:D66)</f>
        <v>7358622999.4200001</v>
      </c>
      <c r="E53" s="26">
        <f t="shared" si="0"/>
        <v>9.6023577932508619</v>
      </c>
    </row>
    <row r="54" spans="2:5" ht="12.95" customHeight="1">
      <c r="B54" s="14" t="s">
        <v>44</v>
      </c>
      <c r="C54" s="30">
        <v>75254151.200000003</v>
      </c>
      <c r="D54" s="30">
        <v>100301529.07999998</v>
      </c>
      <c r="E54" s="26">
        <f t="shared" si="0"/>
        <v>33.283715888885048</v>
      </c>
    </row>
    <row r="55" spans="2:5" ht="12.95" customHeight="1">
      <c r="B55" s="14" t="s">
        <v>45</v>
      </c>
      <c r="C55" s="30">
        <v>8552093.3899999987</v>
      </c>
      <c r="D55" s="30">
        <v>9295753.7899999991</v>
      </c>
      <c r="E55" s="26">
        <f t="shared" si="0"/>
        <v>8.6956534042245828</v>
      </c>
    </row>
    <row r="56" spans="2:5" ht="12.95" customHeight="1">
      <c r="B56" s="14" t="s">
        <v>46</v>
      </c>
      <c r="C56" s="30">
        <v>447592711.55999959</v>
      </c>
      <c r="D56" s="30">
        <v>530922535.07999986</v>
      </c>
      <c r="E56" s="26">
        <f t="shared" si="0"/>
        <v>18.617332536441438</v>
      </c>
    </row>
    <row r="57" spans="2:5" ht="12.95" customHeight="1">
      <c r="B57" s="14" t="s">
        <v>34</v>
      </c>
      <c r="C57" s="30">
        <v>2491269219.5300002</v>
      </c>
      <c r="D57" s="30">
        <v>3138602988.5799999</v>
      </c>
      <c r="E57" s="26">
        <f t="shared" si="0"/>
        <v>25.984095334831974</v>
      </c>
    </row>
    <row r="58" spans="2:5" ht="12.95" customHeight="1">
      <c r="B58" s="14" t="s">
        <v>35</v>
      </c>
      <c r="C58" s="30">
        <v>127640003.73999999</v>
      </c>
      <c r="D58" s="30">
        <v>114194749.98</v>
      </c>
      <c r="E58" s="26">
        <f t="shared" si="0"/>
        <v>-10.533730308710808</v>
      </c>
    </row>
    <row r="59" spans="2:5" ht="12.95" customHeight="1">
      <c r="B59" s="14" t="s">
        <v>36</v>
      </c>
      <c r="C59" s="30">
        <v>20753336.149999999</v>
      </c>
      <c r="D59" s="30">
        <v>52148228</v>
      </c>
      <c r="E59" s="26">
        <f t="shared" si="0"/>
        <v>151.27636165619572</v>
      </c>
    </row>
    <row r="60" spans="2:5" ht="12.95" customHeight="1">
      <c r="B60" s="14" t="s">
        <v>38</v>
      </c>
      <c r="C60" s="30">
        <v>10600163.880000001</v>
      </c>
      <c r="D60" s="30">
        <v>18681697.09</v>
      </c>
      <c r="E60" s="26">
        <f t="shared" si="0"/>
        <v>76.239700645080958</v>
      </c>
    </row>
    <row r="61" spans="2:5" ht="12.95" customHeight="1">
      <c r="B61" s="14" t="s">
        <v>39</v>
      </c>
      <c r="C61" s="30">
        <v>245602134.31000009</v>
      </c>
      <c r="D61" s="30">
        <v>284113596.23000002</v>
      </c>
      <c r="E61" s="26">
        <f t="shared" si="0"/>
        <v>15.680426405167388</v>
      </c>
    </row>
    <row r="62" spans="2:5" ht="12.95" customHeight="1">
      <c r="B62" s="14" t="s">
        <v>40</v>
      </c>
      <c r="C62" s="30">
        <v>89403787.25</v>
      </c>
      <c r="D62" s="30">
        <v>118409013.01000001</v>
      </c>
      <c r="E62" s="26">
        <f t="shared" si="0"/>
        <v>32.442949736449791</v>
      </c>
    </row>
    <row r="63" spans="2:5" ht="12.95" customHeight="1">
      <c r="B63" s="14" t="s">
        <v>41</v>
      </c>
      <c r="C63" s="30">
        <v>17805998.149999999</v>
      </c>
      <c r="D63" s="30">
        <v>18116135.98</v>
      </c>
      <c r="E63" s="26">
        <f t="shared" si="0"/>
        <v>1.7417604303188248</v>
      </c>
    </row>
    <row r="64" spans="2:5" ht="12.95" customHeight="1">
      <c r="B64" s="14" t="s">
        <v>42</v>
      </c>
      <c r="C64" s="30">
        <v>358538441.82999998</v>
      </c>
      <c r="D64" s="30">
        <v>6111632.6400000006</v>
      </c>
      <c r="E64" s="26">
        <f t="shared" si="0"/>
        <v>-98.295403804176232</v>
      </c>
    </row>
    <row r="65" spans="1:5" ht="12.95" customHeight="1">
      <c r="B65" s="14" t="s">
        <v>43</v>
      </c>
      <c r="C65" s="30">
        <v>1643901.45</v>
      </c>
      <c r="D65" s="30">
        <v>1786849.95</v>
      </c>
      <c r="E65" s="26">
        <f t="shared" si="0"/>
        <v>8.6956854986653855</v>
      </c>
    </row>
    <row r="66" spans="1:5" ht="12.95" customHeight="1">
      <c r="B66" s="14" t="s">
        <v>90</v>
      </c>
      <c r="C66" s="34">
        <v>2819271702.5299997</v>
      </c>
      <c r="D66" s="30">
        <v>2965938290.0100002</v>
      </c>
      <c r="E66" s="26">
        <f t="shared" si="0"/>
        <v>5.2022863687945602</v>
      </c>
    </row>
    <row r="67" spans="1:5" ht="12.95" customHeight="1">
      <c r="B67" s="29" t="s">
        <v>49</v>
      </c>
      <c r="C67" s="28">
        <f>SUM(C69:C71)</f>
        <v>2235911257.4900002</v>
      </c>
      <c r="D67" s="28">
        <f>SUM(D68:D71)</f>
        <v>3581423748.6199999</v>
      </c>
      <c r="E67" s="26">
        <f t="shared" si="0"/>
        <v>60.177365565056071</v>
      </c>
    </row>
    <row r="68" spans="1:5" ht="12.95" customHeight="1">
      <c r="B68" s="36" t="s">
        <v>110</v>
      </c>
      <c r="C68" s="44">
        <v>2133309795.6799996</v>
      </c>
      <c r="D68" s="37">
        <v>766719123</v>
      </c>
      <c r="E68" s="26">
        <f t="shared" si="0"/>
        <v>-64.059644569549931</v>
      </c>
    </row>
    <row r="69" spans="1:5" ht="12.95" customHeight="1">
      <c r="B69" s="38" t="s">
        <v>89</v>
      </c>
      <c r="C69" s="45">
        <v>2106720821.9900002</v>
      </c>
      <c r="D69" s="37">
        <v>2688267072.0999999</v>
      </c>
      <c r="E69" s="26">
        <f t="shared" si="0"/>
        <v>27.604333903182926</v>
      </c>
    </row>
    <row r="70" spans="1:5" ht="12.95" customHeight="1">
      <c r="B70" s="38" t="s">
        <v>88</v>
      </c>
      <c r="C70" s="30">
        <v>0</v>
      </c>
      <c r="D70" s="30">
        <v>0</v>
      </c>
      <c r="E70" s="26">
        <v>0</v>
      </c>
    </row>
    <row r="71" spans="1:5" ht="12.95" customHeight="1">
      <c r="B71" s="38" t="s">
        <v>50</v>
      </c>
      <c r="C71" s="30">
        <v>129190435.50000003</v>
      </c>
      <c r="D71" s="30">
        <v>126437553.51999998</v>
      </c>
      <c r="E71" s="26">
        <f t="shared" si="0"/>
        <v>-2.1308713523146601</v>
      </c>
    </row>
    <row r="72" spans="1:5" ht="12.95" customHeight="1">
      <c r="B72" s="39" t="s">
        <v>51</v>
      </c>
      <c r="C72" s="28">
        <f>SUM(C73)</f>
        <v>266989171.78</v>
      </c>
      <c r="D72" s="28">
        <f>SUM(D73)</f>
        <v>373114230.19999999</v>
      </c>
      <c r="E72" s="26">
        <f t="shared" si="0"/>
        <v>39.748824910190514</v>
      </c>
    </row>
    <row r="73" spans="1:5" ht="12.95" customHeight="1" thickBot="1">
      <c r="A73" s="40"/>
      <c r="B73" s="41" t="s">
        <v>87</v>
      </c>
      <c r="C73" s="42">
        <v>266989171.78</v>
      </c>
      <c r="D73" s="42">
        <v>373114230.19999999</v>
      </c>
      <c r="E73" s="43">
        <f t="shared" si="0"/>
        <v>39.748824910190514</v>
      </c>
    </row>
    <row r="74" spans="1:5" ht="12.95" customHeight="1">
      <c r="B74" s="14" t="s">
        <v>54</v>
      </c>
      <c r="C74" s="30"/>
      <c r="D74" s="30"/>
      <c r="E74" s="14"/>
    </row>
    <row r="75" spans="1:5" ht="12.95" customHeight="1">
      <c r="B75" s="14" t="s">
        <v>92</v>
      </c>
      <c r="C75" s="30"/>
      <c r="D75" s="30"/>
      <c r="E75" s="14"/>
    </row>
    <row r="76" spans="1:5" ht="12.95" customHeight="1">
      <c r="B76" s="14" t="s">
        <v>111</v>
      </c>
      <c r="C76" s="30"/>
      <c r="D76" s="30"/>
      <c r="E76" s="14"/>
    </row>
  </sheetData>
  <mergeCells count="6">
    <mergeCell ref="B2:E3"/>
    <mergeCell ref="B6:C7"/>
    <mergeCell ref="D6:E6"/>
    <mergeCell ref="D7:E7"/>
    <mergeCell ref="B8:B9"/>
    <mergeCell ref="C8:E8"/>
  </mergeCells>
  <pageMargins left="0.70866141732283472" right="0.70866141732283472" top="0.74803149606299213" bottom="0.74803149606299213" header="0.31496062992125984" footer="0.31496062992125984"/>
  <pageSetup scale="67" fitToHeight="0" orientation="portrait" r:id="rId1"/>
  <headerFooter>
    <oddFooter xml:space="preserve">&amp;RSección 1.10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workbookViewId="0">
      <selection activeCell="B28" sqref="B28"/>
    </sheetView>
  </sheetViews>
  <sheetFormatPr baseColWidth="10" defaultRowHeight="14.1" customHeight="1"/>
  <cols>
    <col min="1" max="1" width="26.5703125" customWidth="1"/>
    <col min="2" max="2" width="56.7109375" customWidth="1"/>
  </cols>
  <sheetData>
    <row r="1" spans="1:2" ht="14.1" customHeight="1">
      <c r="A1" s="53" t="s">
        <v>57</v>
      </c>
      <c r="B1" s="53"/>
    </row>
    <row r="3" spans="1:2" ht="14.1" customHeight="1">
      <c r="A3" s="52" t="s">
        <v>58</v>
      </c>
      <c r="B3" s="52"/>
    </row>
    <row r="4" spans="1:2" ht="19.5" customHeight="1">
      <c r="A4" s="1" t="s">
        <v>59</v>
      </c>
      <c r="B4" s="2" t="s">
        <v>100</v>
      </c>
    </row>
    <row r="5" spans="1:2" ht="14.1" customHeight="1">
      <c r="A5" s="1" t="s">
        <v>60</v>
      </c>
      <c r="B5" s="3" t="s">
        <v>61</v>
      </c>
    </row>
    <row r="6" spans="1:2" ht="14.1" customHeight="1">
      <c r="A6" s="1" t="s">
        <v>62</v>
      </c>
      <c r="B6" s="3" t="s">
        <v>99</v>
      </c>
    </row>
    <row r="7" spans="1:2" ht="14.1" customHeight="1">
      <c r="A7" s="1" t="s">
        <v>63</v>
      </c>
      <c r="B7" s="4" t="s">
        <v>64</v>
      </c>
    </row>
    <row r="8" spans="1:2" ht="14.1" customHeight="1">
      <c r="A8" s="1" t="s">
        <v>65</v>
      </c>
      <c r="B8" s="5" t="s">
        <v>95</v>
      </c>
    </row>
    <row r="9" spans="1:2" ht="14.1" customHeight="1">
      <c r="A9" s="1" t="s">
        <v>66</v>
      </c>
      <c r="B9" s="6" t="s">
        <v>67</v>
      </c>
    </row>
    <row r="10" spans="1:2" ht="14.1" customHeight="1">
      <c r="A10" s="1" t="s">
        <v>68</v>
      </c>
      <c r="B10" s="4" t="s">
        <v>101</v>
      </c>
    </row>
    <row r="11" spans="1:2" ht="14.1" customHeight="1">
      <c r="A11" s="1" t="s">
        <v>69</v>
      </c>
      <c r="B11" s="10">
        <v>1</v>
      </c>
    </row>
    <row r="12" spans="1:2" ht="14.1" customHeight="1">
      <c r="A12" s="54" t="s">
        <v>70</v>
      </c>
      <c r="B12" s="57" t="s">
        <v>103</v>
      </c>
    </row>
    <row r="13" spans="1:2" ht="14.1" customHeight="1">
      <c r="A13" s="55"/>
      <c r="B13" s="58"/>
    </row>
    <row r="14" spans="1:2" ht="14.1" customHeight="1">
      <c r="A14" s="56"/>
      <c r="B14" s="59"/>
    </row>
    <row r="15" spans="1:2" ht="14.1" customHeight="1">
      <c r="A15" s="1" t="s">
        <v>71</v>
      </c>
      <c r="B15" s="4" t="s">
        <v>64</v>
      </c>
    </row>
    <row r="16" spans="1:2" ht="14.1" customHeight="1">
      <c r="A16" s="1" t="s">
        <v>72</v>
      </c>
      <c r="B16" s="4" t="s">
        <v>96</v>
      </c>
    </row>
    <row r="17" spans="1:2" ht="14.1" customHeight="1">
      <c r="A17" s="1" t="s">
        <v>73</v>
      </c>
      <c r="B17" s="3" t="s">
        <v>74</v>
      </c>
    </row>
    <row r="18" spans="1:2" ht="14.1" customHeight="1">
      <c r="A18" s="1" t="s">
        <v>75</v>
      </c>
      <c r="B18" s="3" t="s">
        <v>76</v>
      </c>
    </row>
    <row r="19" spans="1:2" ht="14.1" customHeight="1">
      <c r="A19" s="1" t="s">
        <v>77</v>
      </c>
      <c r="B19" s="7" t="s">
        <v>78</v>
      </c>
    </row>
    <row r="21" spans="1:2" ht="14.1" customHeight="1">
      <c r="A21" s="52" t="s">
        <v>58</v>
      </c>
      <c r="B21" s="52"/>
    </row>
    <row r="22" spans="1:2" ht="14.1" customHeight="1">
      <c r="A22" s="8" t="s">
        <v>79</v>
      </c>
      <c r="B22" s="8" t="s">
        <v>80</v>
      </c>
    </row>
    <row r="23" spans="1:2" ht="14.1" customHeight="1">
      <c r="A23" s="1" t="s">
        <v>81</v>
      </c>
      <c r="B23" s="9" t="s">
        <v>82</v>
      </c>
    </row>
    <row r="24" spans="1:2" ht="31.5" customHeight="1">
      <c r="A24" s="1" t="s">
        <v>97</v>
      </c>
      <c r="B24" s="9" t="s">
        <v>108</v>
      </c>
    </row>
    <row r="25" spans="1:2" ht="14.1" customHeight="1">
      <c r="A25" s="1" t="s">
        <v>83</v>
      </c>
      <c r="B25" s="9" t="s">
        <v>84</v>
      </c>
    </row>
    <row r="26" spans="1:2" ht="32.25" customHeight="1">
      <c r="A26" s="1" t="s">
        <v>85</v>
      </c>
      <c r="B26" s="9" t="s">
        <v>107</v>
      </c>
    </row>
    <row r="27" spans="1:2" ht="34.5" customHeight="1">
      <c r="A27" s="1" t="s">
        <v>102</v>
      </c>
      <c r="B27" s="9" t="s">
        <v>106</v>
      </c>
    </row>
    <row r="28" spans="1:2" ht="63" customHeight="1">
      <c r="A28" s="1" t="s">
        <v>86</v>
      </c>
      <c r="B28" s="9" t="s">
        <v>105</v>
      </c>
    </row>
    <row r="29" spans="1:2" ht="49.5" customHeight="1">
      <c r="A29" s="1" t="s">
        <v>51</v>
      </c>
      <c r="B29" s="9" t="s">
        <v>104</v>
      </c>
    </row>
  </sheetData>
  <mergeCells count="5">
    <mergeCell ref="A21:B21"/>
    <mergeCell ref="A1:B1"/>
    <mergeCell ref="A3:B3"/>
    <mergeCell ref="A12:A14"/>
    <mergeCell ref="B12:B14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Footer>&amp;RSección 1.10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Metadatos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Secretaría de Planeación;Administración y Finanzas</dc:creator>
  <cp:lastModifiedBy>Mariana Patricia Díaz Lomelí</cp:lastModifiedBy>
  <cp:lastPrinted>2017-09-13T19:40:44Z</cp:lastPrinted>
  <dcterms:created xsi:type="dcterms:W3CDTF">2013-04-27T02:45:18Z</dcterms:created>
  <dcterms:modified xsi:type="dcterms:W3CDTF">2017-11-17T19:56:24Z</dcterms:modified>
</cp:coreProperties>
</file>