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555"/>
  </bookViews>
  <sheets>
    <sheet name="Hoja1" sheetId="1" r:id="rId1"/>
    <sheet name="Metadato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#N/A</definedName>
    <definedName name="\b">#N/A</definedName>
    <definedName name="_sec1" localSheetId="1">#REF!</definedName>
    <definedName name="_sec1">#REF!</definedName>
    <definedName name="AAA" localSheetId="1">#REF!</definedName>
    <definedName name="AAA">#REF!</definedName>
    <definedName name="_xlnm.Extract" localSheetId="1">[1]EGRESOS!#REF!</definedName>
    <definedName name="_xlnm.Extract">[1]EGRESOS!#REF!</definedName>
    <definedName name="base" localSheetId="1">#REF!</definedName>
    <definedName name="base">#REF!</definedName>
    <definedName name="_xlnm.Database" localSheetId="1">[2]REPORTO!#REF!</definedName>
    <definedName name="_xlnm.Database">[2]REPORTO!#REF!</definedName>
    <definedName name="BBB" localSheetId="1">#REF!</definedName>
    <definedName name="BBB">#REF!</definedName>
    <definedName name="CIC" localSheetId="1">#REF!</definedName>
    <definedName name="CIC">#REF!</definedName>
    <definedName name="COMPARATIVO" localSheetId="1">[3]ADEF01!#REF!</definedName>
    <definedName name="COMPARATIVO">[3]ADEF01!#REF!</definedName>
    <definedName name="CONSOLIDADO" localSheetId="1">[3]ADEF01!#REF!</definedName>
    <definedName name="CONSOLIDADO">[3]ADEF01!#REF!</definedName>
    <definedName name="cuapara2a">[4]BASE!$J$168:$W$206</definedName>
    <definedName name="cuapara2b">[4]BASE!$Z$168:$AM$207</definedName>
    <definedName name="ee" localSheetId="1">#REF!</definedName>
    <definedName name="ee">#REF!</definedName>
    <definedName name="ELOY" localSheetId="1">#REF!</definedName>
    <definedName name="ELOY">#REF!</definedName>
    <definedName name="_xlnm.Recorder" localSheetId="1">#REF!</definedName>
    <definedName name="_xlnm.Recorder">#REF!</definedName>
    <definedName name="HF">[5]T1705HF!$B$20:$B$20</definedName>
    <definedName name="I" localSheetId="1">#REF!</definedName>
    <definedName name="I">#REF!</definedName>
    <definedName name="Imprimir_área_IM" localSheetId="1">#REF!</definedName>
    <definedName name="Imprimir_área_IM">#REF!</definedName>
    <definedName name="PART" localSheetId="1">#REF!</definedName>
    <definedName name="PART">#REF!</definedName>
    <definedName name="PART1" localSheetId="1">#REF!</definedName>
    <definedName name="PART1">#REF!</definedName>
    <definedName name="Partida_4100_Capital" localSheetId="1">[3]ADEF01!#REF!</definedName>
    <definedName name="Partida_4100_Capital">[3]ADEF01!#REF!</definedName>
    <definedName name="Partida_4200_Capital" localSheetId="1">[3]ADEF01!#REF!</definedName>
    <definedName name="Partida_4200_Capital">[3]ADEF01!#REF!</definedName>
    <definedName name="Partida_4200_Corriente" localSheetId="1">[3]ADEF01!#REF!</definedName>
    <definedName name="Partida_4200_Corriente">[3]ADEF01!#REF!</definedName>
    <definedName name="Partida_4300_Capital" localSheetId="1">[3]ADEF01!#REF!</definedName>
    <definedName name="Partida_4300_Capital">[3]ADEF01!#REF!</definedName>
    <definedName name="Partida_4300_Corriente">[3]ADEF01!#REF!</definedName>
    <definedName name="Partida_4400">[3]ADEF01!#REF!</definedName>
    <definedName name="Partida_4500_Capital">[3]ADEF01!#REF!</definedName>
    <definedName name="Partida_4600_Capital">[3]ADEF01!#REF!</definedName>
    <definedName name="Partida_4700_Capital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 localSheetId="1">#REF!</definedName>
    <definedName name="REPORTO">#REF!</definedName>
    <definedName name="serv.pers.millones" localSheetId="1">'[6]1999'!#REF!</definedName>
    <definedName name="serv.pers.millones">'[7]1999'!#REF!</definedName>
    <definedName name="TCAIE">[8]CH1902!$B$20:$B$20</definedName>
    <definedName name="TCFEEIS" localSheetId="1">#REF!</definedName>
    <definedName name="TCFEEIS">#REF!</definedName>
    <definedName name="_xlnm.Print_Titles" localSheetId="0">Hoja1!$1:$9</definedName>
    <definedName name="TRASP" localSheetId="1">#REF!</definedName>
    <definedName name="TRASP">#REF!</definedName>
    <definedName name="U" localSheetId="1">#REF!</definedName>
    <definedName name="U">#REF!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J37" i="1"/>
  <c r="I37" i="1"/>
  <c r="H37" i="1"/>
  <c r="J35" i="1"/>
  <c r="I35" i="1"/>
  <c r="H35" i="1"/>
  <c r="F34" i="1"/>
  <c r="E34" i="1"/>
  <c r="D34" i="1"/>
  <c r="C34" i="1"/>
  <c r="J33" i="1"/>
  <c r="I33" i="1"/>
  <c r="H33" i="1"/>
  <c r="J32" i="1"/>
  <c r="I32" i="1"/>
  <c r="H32" i="1"/>
  <c r="F31" i="1"/>
  <c r="F29" i="1"/>
  <c r="E31" i="1"/>
  <c r="D31" i="1"/>
  <c r="C31" i="1"/>
  <c r="J30" i="1"/>
  <c r="I30" i="1"/>
  <c r="H30" i="1"/>
  <c r="J28" i="1"/>
  <c r="I28" i="1"/>
  <c r="H28" i="1"/>
  <c r="J26" i="1"/>
  <c r="I26" i="1"/>
  <c r="H26" i="1"/>
  <c r="J25" i="1"/>
  <c r="I25" i="1"/>
  <c r="H25" i="1"/>
  <c r="J24" i="1"/>
  <c r="I24" i="1"/>
  <c r="H24" i="1"/>
  <c r="J23" i="1"/>
  <c r="I23" i="1"/>
  <c r="H23" i="1"/>
  <c r="F22" i="1"/>
  <c r="E22" i="1"/>
  <c r="D22" i="1"/>
  <c r="C22" i="1"/>
  <c r="J21" i="1"/>
  <c r="I21" i="1"/>
  <c r="H21" i="1"/>
  <c r="J20" i="1"/>
  <c r="I20" i="1"/>
  <c r="H20" i="1"/>
  <c r="J19" i="1"/>
  <c r="I19" i="1"/>
  <c r="H19" i="1"/>
  <c r="J18" i="1"/>
  <c r="I18" i="1"/>
  <c r="H18" i="1"/>
  <c r="F17" i="1"/>
  <c r="F13" i="1"/>
  <c r="E17" i="1"/>
  <c r="D17" i="1"/>
  <c r="C17" i="1"/>
  <c r="J16" i="1"/>
  <c r="I16" i="1"/>
  <c r="H16" i="1"/>
  <c r="J15" i="1"/>
  <c r="I15" i="1"/>
  <c r="H15" i="1"/>
  <c r="H31" i="1"/>
  <c r="E29" i="1"/>
  <c r="I31" i="1"/>
  <c r="H22" i="1"/>
  <c r="D29" i="1"/>
  <c r="J34" i="1"/>
  <c r="J17" i="1"/>
  <c r="H34" i="1"/>
  <c r="I22" i="1"/>
  <c r="J22" i="1"/>
  <c r="C13" i="1"/>
  <c r="C12" i="1"/>
  <c r="C11" i="1"/>
  <c r="H17" i="1"/>
  <c r="I17" i="1"/>
  <c r="F12" i="1"/>
  <c r="E13" i="1"/>
  <c r="C29" i="1"/>
  <c r="J31" i="1"/>
  <c r="I34" i="1"/>
  <c r="D13" i="1"/>
  <c r="H29" i="1"/>
  <c r="J13" i="1"/>
  <c r="D12" i="1"/>
  <c r="H13" i="1"/>
  <c r="I13" i="1"/>
  <c r="E12" i="1"/>
  <c r="J29" i="1"/>
  <c r="F11" i="1"/>
  <c r="J12" i="1"/>
  <c r="C10" i="1"/>
  <c r="I29" i="1"/>
  <c r="J11" i="1"/>
  <c r="F10" i="1"/>
  <c r="H12" i="1"/>
  <c r="D11" i="1"/>
  <c r="E11" i="1"/>
  <c r="I12" i="1"/>
  <c r="D10" i="1"/>
  <c r="H11" i="1"/>
  <c r="E10" i="1"/>
  <c r="I11" i="1"/>
</calcChain>
</file>

<file path=xl/sharedStrings.xml><?xml version="1.0" encoding="utf-8"?>
<sst xmlns="http://schemas.openxmlformats.org/spreadsheetml/2006/main" count="105" uniqueCount="96">
  <si>
    <t xml:space="preserve">                                       DESEMPEÑO FINANCIERO EN EL CLASIFICADOR ECONÓMICO                            </t>
  </si>
  <si>
    <t xml:space="preserve">GASTO PROGRAMABLE </t>
  </si>
  <si>
    <t>Primer Trimestre de 2017</t>
  </si>
  <si>
    <t>En pesos</t>
  </si>
  <si>
    <t>Concepto</t>
  </si>
  <si>
    <t>Programado anual</t>
  </si>
  <si>
    <r>
      <t xml:space="preserve">Modificado </t>
    </r>
    <r>
      <rPr>
        <vertAlign val="superscript"/>
        <sz val="11"/>
        <color indexed="8"/>
        <rFont val="Calibri"/>
        <family val="2"/>
        <scheme val="minor"/>
      </rPr>
      <t>p_/</t>
    </r>
  </si>
  <si>
    <t>Avance %</t>
  </si>
  <si>
    <t>Ene</t>
  </si>
  <si>
    <t>Feb</t>
  </si>
  <si>
    <t>Mar</t>
  </si>
  <si>
    <t>Total</t>
  </si>
  <si>
    <t>Gasto Corriente</t>
  </si>
  <si>
    <t xml:space="preserve">    Servicios Personales</t>
  </si>
  <si>
    <t xml:space="preserve">     Sector</t>
  </si>
  <si>
    <t xml:space="preserve">       Poder Legislativo</t>
  </si>
  <si>
    <t xml:space="preserve">       Poder Judicial</t>
  </si>
  <si>
    <t xml:space="preserve">       Organos Autonomos </t>
  </si>
  <si>
    <t xml:space="preserve">       Poder Ejecutivo</t>
  </si>
  <si>
    <t xml:space="preserve">          Dependencias</t>
  </si>
  <si>
    <t xml:space="preserve">          Otras Entidades Paraestatales y Organismos</t>
  </si>
  <si>
    <t xml:space="preserve">          Fideicomisos No Empresariales y No Financieros</t>
  </si>
  <si>
    <t xml:space="preserve">    Universidad de Guadalajara </t>
  </si>
  <si>
    <t xml:space="preserve">    Gastos de Operación</t>
  </si>
  <si>
    <t xml:space="preserve">     Materiales y suministros </t>
  </si>
  <si>
    <t xml:space="preserve">     Servicios Generales </t>
  </si>
  <si>
    <t xml:space="preserve">Pensiones y Jubilaciones </t>
  </si>
  <si>
    <t xml:space="preserve">Subsidios, transferencias y aportaciones </t>
  </si>
  <si>
    <t>Participaciones</t>
  </si>
  <si>
    <t xml:space="preserve">Ayudas y Otros Gastos </t>
  </si>
  <si>
    <t xml:space="preserve">Gasto Capital </t>
  </si>
  <si>
    <t xml:space="preserve">  Universidad de Guadalajara </t>
  </si>
  <si>
    <t xml:space="preserve">  Inversión Física </t>
  </si>
  <si>
    <t xml:space="preserve">   Directa</t>
  </si>
  <si>
    <t xml:space="preserve">   Subsidios, transferencias y aportaciones </t>
  </si>
  <si>
    <t xml:space="preserve">  Otros Gastos de Capital </t>
  </si>
  <si>
    <t xml:space="preserve">   Transferencias</t>
  </si>
  <si>
    <t xml:space="preserve">   Gobierno Municipal</t>
  </si>
  <si>
    <t>p_/ Cifras preliminares.</t>
  </si>
  <si>
    <t xml:space="preserve">No se considera Ingresos Propios de las Entidades Paraestatales </t>
  </si>
  <si>
    <t>Fuente: Secretaría de Planeación Administración y Finanzas.</t>
  </si>
  <si>
    <t>Metadatos</t>
  </si>
  <si>
    <t>Datos Generales</t>
  </si>
  <si>
    <t>Nombre del archivo</t>
  </si>
  <si>
    <t xml:space="preserve">Desempeño Financiero en el Clasificador Económico </t>
  </si>
  <si>
    <t>Formato</t>
  </si>
  <si>
    <t>XLS</t>
  </si>
  <si>
    <t>Tamaño del archivo</t>
  </si>
  <si>
    <t>209 KB</t>
  </si>
  <si>
    <t>Propietario</t>
  </si>
  <si>
    <t>Secretaría de Planeación, Administración y Finanzas</t>
  </si>
  <si>
    <t>Fecha de creación</t>
  </si>
  <si>
    <t>Marzo 2017</t>
  </si>
  <si>
    <t>Estado</t>
  </si>
  <si>
    <t>Jalisco</t>
  </si>
  <si>
    <t>Sistema de referencia</t>
  </si>
  <si>
    <t xml:space="preserve">Secretaría de Hacienda y Crédito Público. </t>
  </si>
  <si>
    <t>Versión</t>
  </si>
  <si>
    <t>Propósito</t>
  </si>
  <si>
    <t xml:space="preserve">Evaluar el desempeño del Gasto Público del Gobierno del Estado enfocado al Clasificador Económico </t>
  </si>
  <si>
    <t>Nombre de la dependencia</t>
  </si>
  <si>
    <t>Creador</t>
  </si>
  <si>
    <t>Dirección de Evaluación del Desempeño del Gasto Público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</si>
  <si>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</si>
  <si>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</si>
  <si>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</si>
  <si>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</si>
  <si>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</si>
  <si>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</si>
  <si>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</si>
  <si>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</si>
  <si>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p_/</t>
  </si>
  <si>
    <t xml:space="preserve">Cifras Preliminares </t>
  </si>
  <si>
    <t xml:space="preserve">Var. % </t>
  </si>
  <si>
    <t xml:space="preserve">Variación Porcentual: Describe la diferencia que hay entre un valor pasado y un valor futuro </t>
  </si>
  <si>
    <t xml:space="preserve">Gasto programable </t>
  </si>
  <si>
    <t xml:space="preserve">Erogaciones que la Federación realiza para proveer bienes y servicios públicos a la población </t>
  </si>
  <si>
    <t xml:space="preserve">En Pesos </t>
  </si>
  <si>
    <t xml:space="preserve">Cifras presentadas en Pesos </t>
  </si>
  <si>
    <t>Clasificador Económico</t>
  </si>
  <si>
    <t xml:space="preserve">Identifica cada renglón de gasto, según su naturaleza económica y objeto de acuerdo con los Catálogos por Objeto del Gasto y Tipo de Gasto </t>
  </si>
  <si>
    <t>Tipo de Gasto</t>
  </si>
  <si>
    <t>Se relaciona las transacciones públicas que generan gastos con los grandes agregados de la clasificación económica presentándolos en Corriente; de Capital; Amortización de la deuda y disminución de pasivos; Pensiones y Jubilaciones; y Participaciones.</t>
  </si>
  <si>
    <t>Corriente</t>
  </si>
  <si>
    <t xml:space="preserve">Son los gastos de consumo y/o de operación, el arrendamiento de la propiedad y las transferencias otorgadas a los otros componentes institucionales del sistema económico para financiar gastos de esas características. Tales como erogaciones en bienes y servicios destinados, a la realización de actividades administrativas y de operación requeridas para el funcionamiento normal de las dependencias y entidades, y que no tienen como contrapartida la creación de un activo.
</t>
  </si>
  <si>
    <t>Capital</t>
  </si>
  <si>
    <t xml:space="preserve">Son los gastos destinados a la inversión de capital y las transferencias a los otros componentes institucionales del sistema económico que se efectúan para financiar gastos de éstos con tal propósito. Tales como: erogaciones en bienes y servicios, requeridos para la ejecución de obras de infraestructura, y demás gastos en programas y proyectos de inversión que contribuyen a incrementar los activos fijos, necesarios para la prestación de los bienes y servicios públicos, al incremento de existencias, a la adquisición de objetos valiosos y de activos no producidos, así como las transferencias a los otros componentes institucionales del sistema económico que se efectúan para financiar gastos de éstos con tal propósito y las inversiones financieras realizadas con fines de política. Incluye los gastos en remuneraciones y bienes servicios destinados a construir activos tangibles o intangibles por administración, los que se registrarán en la cuenta correspondiente.
</t>
  </si>
  <si>
    <t>Amortización de la deuda y disminución de pasivos</t>
  </si>
  <si>
    <t xml:space="preserve">Comprende la amortización de la deuda adquirida y disminución de pasivos con el sector privado, público y externo.
</t>
  </si>
  <si>
    <t xml:space="preserve">Son los gastos destinados para el pago a pensionistas y jubilados o a sus familiares, que cubren los gobiernos Federal, Estatal y Municipal, o bien el Instituto de Seguridad Social correspondiente.
</t>
  </si>
  <si>
    <t xml:space="preserve"> Son los gastos destinados a cubrir las participaciones para las entidades federativas y/o los municipios.
</t>
  </si>
  <si>
    <t>Erogaciones que corresponden a ayudas de Servicios Funerarios, Sentencias y resoluciones por autoridad competentes, Penas, multas, accesorios y actualizaciones, Otros gastos por responsabilidades, Otros servicios generales, Ayudas Sociales, Donativos, Transferencias al Exterior y Transferencias a Fideicomisos, Mandatos y Otros Análogos.</t>
  </si>
  <si>
    <t xml:space="preserve">1_/ Asignaciones presupuestales al Poder Legislativo para la Partida Especifica 4124 (Trasferencias, Asignaciones, Subsidios y Otras Ayudas). </t>
  </si>
  <si>
    <t>2_/ Para Universidad de Guadalajara son consideradas las partidas con Tipo de Gasto Corriente enfocadas en Servicios Personales, Materiales y Suministros, Servicios Generales, Transferencias, asignaciones Subsidios y Otras Ayudas, Inversiones Financieras y en 2017 está considerada la partida 4213 (Universidad de Guadalajara).</t>
  </si>
  <si>
    <t>3_/ Para Universidad de Guadalajara son consideradas las partidas con Tipo de Gasto Capital: Inversión Pública.</t>
  </si>
  <si>
    <t xml:space="preserve">                                                                                    Informe de Evaluación del Desempeño del Gasto Público del Gobierno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</si>
</sst>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Sabo"/>
    </font>
    <font>
      <b/>
      <sz val="9"/>
      <name val="Soberana Titular"/>
    </font>
    <font>
      <vertAlign val="superscript"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7"/>
      <name val="Soberana Sans"/>
      <family val="3"/>
    </font>
    <font>
      <sz val="11"/>
      <color rgb="FF000000"/>
      <name val="Calibri"/>
      <family val="2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164" fontId="0" fillId="3" borderId="0" xfId="0" applyNumberFormat="1" applyFill="1"/>
    <xf numFmtId="164" fontId="3" fillId="3" borderId="0" xfId="0" applyNumberFormat="1" applyFont="1" applyFill="1"/>
    <xf numFmtId="164" fontId="4" fillId="3" borderId="0" xfId="0" applyNumberFormat="1" applyFont="1" applyFill="1"/>
    <xf numFmtId="0" fontId="4" fillId="3" borderId="0" xfId="0" applyFont="1" applyFill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4" fontId="8" fillId="0" borderId="0" xfId="0" applyNumberFormat="1" applyFont="1"/>
    <xf numFmtId="0" fontId="0" fillId="0" borderId="0" xfId="0" applyFont="1"/>
    <xf numFmtId="164" fontId="8" fillId="0" borderId="0" xfId="0" applyNumberFormat="1" applyFont="1"/>
    <xf numFmtId="0" fontId="9" fillId="0" borderId="0" xfId="0" quotePrefix="1" applyFont="1" applyAlignment="1">
      <alignment horizontal="left" vertical="top"/>
    </xf>
    <xf numFmtId="4" fontId="10" fillId="0" borderId="0" xfId="0" applyNumberFormat="1" applyFont="1"/>
    <xf numFmtId="0" fontId="11" fillId="0" borderId="0" xfId="0" applyFont="1"/>
    <xf numFmtId="164" fontId="12" fillId="0" borderId="0" xfId="0" applyNumberFormat="1" applyFont="1"/>
    <xf numFmtId="165" fontId="11" fillId="0" borderId="0" xfId="0" applyNumberFormat="1" applyFont="1"/>
    <xf numFmtId="0" fontId="11" fillId="0" borderId="0" xfId="0" quotePrefix="1" applyFont="1"/>
    <xf numFmtId="0" fontId="11" fillId="0" borderId="0" xfId="0" applyFont="1" applyAlignment="1">
      <alignment horizontal="left" vertical="top"/>
    </xf>
    <xf numFmtId="0" fontId="11" fillId="0" borderId="0" xfId="0" quotePrefix="1" applyFont="1" applyAlignment="1">
      <alignment horizontal="left"/>
    </xf>
    <xf numFmtId="0" fontId="14" fillId="0" borderId="0" xfId="0" quotePrefix="1" applyFont="1"/>
    <xf numFmtId="0" fontId="14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 vertical="top" wrapText="1"/>
    </xf>
    <xf numFmtId="0" fontId="0" fillId="0" borderId="0" xfId="0" applyBorder="1"/>
    <xf numFmtId="0" fontId="15" fillId="0" borderId="0" xfId="0" quotePrefix="1" applyFont="1" applyBorder="1" applyAlignment="1">
      <alignment horizontal="left" vertical="top"/>
    </xf>
    <xf numFmtId="0" fontId="11" fillId="0" borderId="0" xfId="0" applyNumberFormat="1" applyFont="1" applyFill="1" applyBorder="1"/>
    <xf numFmtId="0" fontId="0" fillId="0" borderId="2" xfId="0" applyBorder="1"/>
    <xf numFmtId="0" fontId="11" fillId="0" borderId="2" xfId="0" quotePrefix="1" applyFont="1" applyFill="1" applyBorder="1" applyAlignment="1">
      <alignment horizontal="left"/>
    </xf>
    <xf numFmtId="0" fontId="11" fillId="0" borderId="2" xfId="0" applyFont="1" applyBorder="1"/>
    <xf numFmtId="165" fontId="11" fillId="0" borderId="2" xfId="0" applyNumberFormat="1" applyFont="1" applyBorder="1"/>
    <xf numFmtId="164" fontId="16" fillId="0" borderId="0" xfId="0" applyNumberFormat="1" applyFont="1"/>
    <xf numFmtId="165" fontId="0" fillId="0" borderId="0" xfId="0" applyNumberFormat="1"/>
    <xf numFmtId="164" fontId="10" fillId="0" borderId="0" xfId="0" applyNumberFormat="1" applyFont="1"/>
    <xf numFmtId="164" fontId="10" fillId="0" borderId="2" xfId="0" applyNumberFormat="1" applyFont="1" applyBorder="1"/>
    <xf numFmtId="165" fontId="1" fillId="0" borderId="0" xfId="0" applyNumberFormat="1" applyFont="1"/>
    <xf numFmtId="4" fontId="12" fillId="0" borderId="0" xfId="0" applyNumberFormat="1" applyFont="1"/>
    <xf numFmtId="0" fontId="14" fillId="0" borderId="0" xfId="0" applyFont="1"/>
    <xf numFmtId="165" fontId="14" fillId="0" borderId="0" xfId="0" applyNumberFormat="1" applyFont="1"/>
    <xf numFmtId="4" fontId="18" fillId="0" borderId="0" xfId="0" applyNumberFormat="1" applyFont="1"/>
    <xf numFmtId="0" fontId="19" fillId="0" borderId="0" xfId="0" applyFont="1"/>
    <xf numFmtId="164" fontId="18" fillId="0" borderId="0" xfId="0" applyNumberFormat="1" applyFont="1"/>
    <xf numFmtId="165" fontId="19" fillId="0" borderId="0" xfId="0" applyNumberFormat="1" applyFont="1"/>
    <xf numFmtId="4" fontId="14" fillId="0" borderId="0" xfId="0" applyNumberFormat="1" applyFont="1"/>
    <xf numFmtId="0" fontId="19" fillId="0" borderId="0" xfId="0" quotePrefix="1" applyFont="1"/>
    <xf numFmtId="4" fontId="19" fillId="0" borderId="0" xfId="0" applyNumberFormat="1" applyFont="1"/>
    <xf numFmtId="4" fontId="14" fillId="0" borderId="0" xfId="0" applyNumberFormat="1" applyFont="1" applyFill="1" applyBorder="1"/>
    <xf numFmtId="0" fontId="8" fillId="6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5" xfId="0" applyFill="1" applyBorder="1" applyAlignment="1">
      <alignment wrapText="1"/>
    </xf>
    <xf numFmtId="17" fontId="17" fillId="7" borderId="5" xfId="0" quotePrefix="1" applyNumberFormat="1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165" fontId="0" fillId="7" borderId="5" xfId="0" applyNumberFormat="1" applyFill="1" applyBorder="1" applyAlignment="1">
      <alignment horizontal="left"/>
    </xf>
    <xf numFmtId="0" fontId="0" fillId="7" borderId="11" xfId="0" applyFill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22" fillId="0" borderId="3" xfId="0" applyFont="1" applyBorder="1" applyAlignment="1">
      <alignment horizontal="left" vertical="top" wrapText="1"/>
    </xf>
    <xf numFmtId="0" fontId="8" fillId="6" borderId="3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 wrapText="1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4" fontId="13" fillId="0" borderId="0" xfId="0" applyNumberFormat="1" applyFont="1" applyFill="1" applyBorder="1"/>
    <xf numFmtId="4" fontId="0" fillId="0" borderId="0" xfId="0" applyNumberFormat="1"/>
    <xf numFmtId="4" fontId="0" fillId="0" borderId="2" xfId="0" applyNumberFormat="1" applyBorder="1"/>
    <xf numFmtId="4" fontId="1" fillId="0" borderId="0" xfId="0" applyNumberFormat="1" applyFont="1"/>
    <xf numFmtId="4" fontId="23" fillId="0" borderId="0" xfId="0" applyNumberFormat="1" applyFont="1"/>
    <xf numFmtId="4" fontId="20" fillId="0" borderId="0" xfId="0" applyNumberFormat="1" applyFont="1" applyFill="1" applyBorder="1"/>
    <xf numFmtId="0" fontId="24" fillId="0" borderId="0" xfId="0" quotePrefix="1" applyFont="1" applyAlignment="1">
      <alignment horizontal="left" vertical="top" wrapText="1"/>
    </xf>
    <xf numFmtId="0" fontId="11" fillId="0" borderId="0" xfId="0" applyFont="1" applyAlignment="1" applyProtection="1">
      <alignment horizontal="left" wrapText="1"/>
      <protection locked="0"/>
    </xf>
    <xf numFmtId="0" fontId="0" fillId="0" borderId="0" xfId="0" quotePrefix="1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 wrapText="1"/>
    </xf>
    <xf numFmtId="0" fontId="0" fillId="0" borderId="2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left" vertical="center"/>
    </xf>
    <xf numFmtId="164" fontId="0" fillId="2" borderId="0" xfId="0" applyNumberForma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8" fillId="6" borderId="6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762000</xdr:colOff>
      <xdr:row>7</xdr:row>
      <xdr:rowOff>28575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143" t="72681" r="79524" b="11375"/>
        <a:stretch/>
      </xdr:blipFill>
      <xdr:spPr>
        <a:xfrm>
          <a:off x="19050" y="85725"/>
          <a:ext cx="1581150" cy="1438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Trabajo\CFP\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_robles\Documents\Compartida\Internet%20Dic14\Ap&#233;ndice%20Estad&#237;stico%20FP_Dic2014\Finanzas%20P&#250;blicas\36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zoomScale="91" zoomScaleNormal="91" workbookViewId="0">
      <selection activeCell="K24" sqref="K24"/>
    </sheetView>
  </sheetViews>
  <sheetFormatPr baseColWidth="10" defaultRowHeight="15"/>
  <cols>
    <col min="1" max="1" width="12.5703125" customWidth="1"/>
    <col min="2" max="2" width="35.7109375" customWidth="1"/>
    <col min="3" max="3" width="20.140625" customWidth="1"/>
    <col min="4" max="4" width="17.7109375" customWidth="1"/>
    <col min="5" max="5" width="18.7109375" customWidth="1"/>
    <col min="6" max="6" width="17.140625" customWidth="1"/>
    <col min="7" max="7" width="0.85546875" customWidth="1"/>
    <col min="8" max="8" width="8.7109375" customWidth="1"/>
    <col min="9" max="9" width="10.140625" customWidth="1"/>
    <col min="10" max="10" width="11.42578125" customWidth="1"/>
    <col min="11" max="11" width="11.85546875" bestFit="1" customWidth="1"/>
  </cols>
  <sheetData>
    <row r="1" spans="1:10" ht="7.5" customHeight="1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>
      <c r="A2" s="1"/>
      <c r="B2" s="2"/>
      <c r="C2" s="3"/>
      <c r="D2" s="3"/>
      <c r="E2" s="3"/>
      <c r="F2" s="3"/>
      <c r="G2" s="4"/>
      <c r="H2" s="5"/>
      <c r="I2" s="5"/>
      <c r="J2" s="5"/>
    </row>
    <row r="3" spans="1:10" ht="38.25" customHeight="1">
      <c r="A3" s="1"/>
      <c r="B3" s="75" t="s">
        <v>0</v>
      </c>
      <c r="C3" s="75"/>
      <c r="D3" s="75"/>
      <c r="E3" s="75"/>
      <c r="F3" s="75"/>
      <c r="G3" s="75"/>
      <c r="H3" s="75"/>
      <c r="I3" s="75"/>
      <c r="J3" s="75"/>
    </row>
    <row r="4" spans="1:10">
      <c r="A4" s="1"/>
      <c r="B4" s="76" t="s">
        <v>95</v>
      </c>
      <c r="C4" s="76"/>
      <c r="D4" s="76"/>
      <c r="E4" s="76"/>
      <c r="F4" s="76"/>
      <c r="G4" s="76"/>
      <c r="H4" s="76"/>
      <c r="I4" s="76"/>
      <c r="J4" s="76"/>
    </row>
    <row r="5" spans="1:10">
      <c r="A5" s="1"/>
      <c r="B5" s="76"/>
      <c r="C5" s="76"/>
      <c r="D5" s="76"/>
      <c r="E5" s="76"/>
      <c r="F5" s="76"/>
      <c r="G5" s="76"/>
      <c r="H5" s="76"/>
      <c r="I5" s="76"/>
      <c r="J5" s="76"/>
    </row>
    <row r="6" spans="1:10" ht="15" customHeight="1">
      <c r="A6" s="1"/>
      <c r="B6" s="77" t="s">
        <v>1</v>
      </c>
      <c r="C6" s="77"/>
      <c r="D6" s="77"/>
      <c r="E6" s="77"/>
      <c r="F6" s="77"/>
      <c r="G6" s="77"/>
      <c r="H6" s="77"/>
      <c r="I6" s="78" t="s">
        <v>2</v>
      </c>
      <c r="J6" s="78"/>
    </row>
    <row r="7" spans="1:10" ht="12" customHeight="1">
      <c r="A7" s="1"/>
      <c r="B7" s="77"/>
      <c r="C7" s="77"/>
      <c r="D7" s="77"/>
      <c r="E7" s="77"/>
      <c r="F7" s="77"/>
      <c r="G7" s="77"/>
      <c r="H7" s="77"/>
      <c r="I7" s="78" t="s">
        <v>3</v>
      </c>
      <c r="J7" s="78"/>
    </row>
    <row r="8" spans="1:10" ht="18.75" customHeight="1">
      <c r="A8" s="1"/>
      <c r="B8" s="68" t="s">
        <v>4</v>
      </c>
      <c r="C8" s="70" t="s">
        <v>5</v>
      </c>
      <c r="D8" s="72" t="s">
        <v>6</v>
      </c>
      <c r="E8" s="72"/>
      <c r="F8" s="72"/>
      <c r="G8" s="6"/>
      <c r="H8" s="73" t="s">
        <v>7</v>
      </c>
      <c r="I8" s="73"/>
      <c r="J8" s="73"/>
    </row>
    <row r="9" spans="1:10" ht="12.95" customHeight="1" thickBot="1">
      <c r="A9" s="1"/>
      <c r="B9" s="69"/>
      <c r="C9" s="71"/>
      <c r="D9" s="7" t="s">
        <v>8</v>
      </c>
      <c r="E9" s="7" t="s">
        <v>9</v>
      </c>
      <c r="F9" s="7" t="s">
        <v>10</v>
      </c>
      <c r="G9" s="7"/>
      <c r="H9" s="7" t="s">
        <v>8</v>
      </c>
      <c r="I9" s="7" t="s">
        <v>9</v>
      </c>
      <c r="J9" s="7" t="s">
        <v>10</v>
      </c>
    </row>
    <row r="10" spans="1:10">
      <c r="B10" s="8" t="s">
        <v>11</v>
      </c>
      <c r="C10" s="9">
        <f>SUM(C11,C25,C26,C27,C28,C29)</f>
        <v>79728074704.679474</v>
      </c>
      <c r="D10" s="9">
        <f>SUM(D11,D25,D26,D27,D28,D29)</f>
        <v>2433342746.7699995</v>
      </c>
      <c r="E10" s="9">
        <f>SUM(E11,E25,E26,E27,E28,E29)</f>
        <v>5182527930.3199959</v>
      </c>
      <c r="F10" s="9">
        <f>SUM(F11,F25,F26,F27,F28,F29)</f>
        <v>5988853219.6700239</v>
      </c>
      <c r="G10" s="10"/>
      <c r="H10" s="11">
        <f>(D10/C10)*100</f>
        <v>3.0520525621411743</v>
      </c>
      <c r="I10" s="11">
        <f>(E10/C10)*100</f>
        <v>6.5002547089172564</v>
      </c>
      <c r="J10" s="34">
        <f>(F10/C10)*100</f>
        <v>7.5115989466111115</v>
      </c>
    </row>
    <row r="11" spans="1:10">
      <c r="B11" s="12" t="s">
        <v>12</v>
      </c>
      <c r="C11" s="35">
        <f>SUM(C12,C22,C21)</f>
        <v>51166314223.859482</v>
      </c>
      <c r="D11" s="35">
        <f>SUM(D12,D22,D21)</f>
        <v>2231971549.8999996</v>
      </c>
      <c r="E11" s="35">
        <f>SUM(E12,E22,E21)</f>
        <v>4513558970.2099953</v>
      </c>
      <c r="F11" s="35">
        <f>SUM(F12,F22,F21)</f>
        <v>5335053515.9900246</v>
      </c>
      <c r="G11" s="36"/>
      <c r="H11" s="15">
        <f t="shared" ref="H11:H37" si="0">(D11/C11)*100</f>
        <v>4.3621894282531759</v>
      </c>
      <c r="I11" s="15">
        <f t="shared" ref="I11:I37" si="1">(E11/C11)*100</f>
        <v>8.8213486522843336</v>
      </c>
      <c r="J11" s="37">
        <f t="shared" ref="J11:J37" si="2">(F11/C11)*100</f>
        <v>10.426886511012794</v>
      </c>
    </row>
    <row r="12" spans="1:10">
      <c r="B12" s="43" t="s">
        <v>13</v>
      </c>
      <c r="C12" s="38">
        <f>SUM(C13)</f>
        <v>32110107326.639523</v>
      </c>
      <c r="D12" s="38">
        <f>SUM(D13)</f>
        <v>1508472322.4399998</v>
      </c>
      <c r="E12" s="38">
        <f>SUM(E13)</f>
        <v>2602357877.8699956</v>
      </c>
      <c r="F12" s="38">
        <f>SUM(F13)</f>
        <v>3683590436.0800261</v>
      </c>
      <c r="G12" s="39"/>
      <c r="H12" s="40">
        <f t="shared" si="0"/>
        <v>4.6978115242502634</v>
      </c>
      <c r="I12" s="40">
        <f t="shared" si="1"/>
        <v>8.1044820292799216</v>
      </c>
      <c r="J12" s="41">
        <f t="shared" si="2"/>
        <v>11.471747504948411</v>
      </c>
    </row>
    <row r="13" spans="1:10">
      <c r="B13" s="17" t="s">
        <v>14</v>
      </c>
      <c r="C13" s="13">
        <f>SUM(C14:C17)</f>
        <v>32110107326.639523</v>
      </c>
      <c r="D13" s="13">
        <f>SUM(D14:D17)</f>
        <v>1508472322.4399998</v>
      </c>
      <c r="E13" s="13">
        <f>SUM(E14:E17)</f>
        <v>2602357877.8699956</v>
      </c>
      <c r="F13" s="13">
        <f>SUM(F14:F17)</f>
        <v>3683590436.0800261</v>
      </c>
      <c r="G13" s="14"/>
      <c r="H13" s="32">
        <f t="shared" si="0"/>
        <v>4.6978115242502634</v>
      </c>
      <c r="I13" s="32">
        <f t="shared" si="1"/>
        <v>8.1044820292799216</v>
      </c>
      <c r="J13" s="16">
        <f t="shared" si="2"/>
        <v>11.471747504948411</v>
      </c>
    </row>
    <row r="14" spans="1:10">
      <c r="B14" s="17" t="s">
        <v>15</v>
      </c>
      <c r="C14" s="13">
        <v>0</v>
      </c>
      <c r="D14" s="60">
        <v>0</v>
      </c>
      <c r="E14" s="60">
        <v>0</v>
      </c>
      <c r="F14" s="60">
        <v>0</v>
      </c>
      <c r="G14" s="14"/>
      <c r="H14" s="32">
        <v>0</v>
      </c>
      <c r="I14" s="32">
        <v>0</v>
      </c>
      <c r="J14" s="16">
        <v>0</v>
      </c>
    </row>
    <row r="15" spans="1:10">
      <c r="B15" s="17" t="s">
        <v>16</v>
      </c>
      <c r="C15" s="61">
        <v>1059134071</v>
      </c>
      <c r="D15" s="60">
        <v>87402839.239999995</v>
      </c>
      <c r="E15" s="60">
        <v>90305198.519999996</v>
      </c>
      <c r="F15" s="60">
        <v>98284834.120000005</v>
      </c>
      <c r="G15" s="14"/>
      <c r="H15" s="32">
        <f t="shared" si="0"/>
        <v>8.2522922860443035</v>
      </c>
      <c r="I15" s="32">
        <f t="shared" si="1"/>
        <v>8.5263236253684838</v>
      </c>
      <c r="J15" s="16">
        <f t="shared" si="2"/>
        <v>9.2797349090283401</v>
      </c>
    </row>
    <row r="16" spans="1:10">
      <c r="B16" s="17" t="s">
        <v>17</v>
      </c>
      <c r="C16" s="61">
        <v>320888079.15999997</v>
      </c>
      <c r="D16" s="61">
        <v>26739143.560000002</v>
      </c>
      <c r="E16" s="61">
        <v>26739143.560000002</v>
      </c>
      <c r="F16" s="61">
        <v>33205143.559999999</v>
      </c>
      <c r="G16" s="14"/>
      <c r="H16" s="32">
        <f t="shared" si="0"/>
        <v>8.3328566240279169</v>
      </c>
      <c r="I16" s="32">
        <f t="shared" si="1"/>
        <v>8.3328566240279169</v>
      </c>
      <c r="J16" s="16">
        <f t="shared" si="2"/>
        <v>10.347889409579276</v>
      </c>
    </row>
    <row r="17" spans="2:10">
      <c r="B17" s="17" t="s">
        <v>18</v>
      </c>
      <c r="C17" s="13">
        <f>SUM(C18:C20)</f>
        <v>30730085176.479523</v>
      </c>
      <c r="D17" s="13">
        <f>SUM(D18:D20)</f>
        <v>1394330339.6399999</v>
      </c>
      <c r="E17" s="13">
        <f>SUM(E18:E20)</f>
        <v>2485313535.7899957</v>
      </c>
      <c r="F17" s="13">
        <f>SUM(F18:F20)</f>
        <v>3552100458.4000263</v>
      </c>
      <c r="G17" s="14"/>
      <c r="H17" s="32">
        <f t="shared" si="0"/>
        <v>4.5373461597405704</v>
      </c>
      <c r="I17" s="32">
        <f t="shared" si="1"/>
        <v>8.0875582398067287</v>
      </c>
      <c r="J17" s="16">
        <f t="shared" si="2"/>
        <v>11.559032257804368</v>
      </c>
    </row>
    <row r="18" spans="2:10">
      <c r="B18" s="18" t="s">
        <v>19</v>
      </c>
      <c r="C18" s="61">
        <v>20431653175.379517</v>
      </c>
      <c r="D18" s="61">
        <v>446905259.39000005</v>
      </c>
      <c r="E18" s="61">
        <v>1535017758.8199954</v>
      </c>
      <c r="F18" s="61">
        <v>2588645911.1600266</v>
      </c>
      <c r="G18" s="14"/>
      <c r="H18" s="32">
        <f t="shared" si="0"/>
        <v>2.187318155578954</v>
      </c>
      <c r="I18" s="32">
        <f t="shared" si="1"/>
        <v>7.5129395827338987</v>
      </c>
      <c r="J18" s="16">
        <f t="shared" si="2"/>
        <v>12.669781974761534</v>
      </c>
    </row>
    <row r="19" spans="2:10">
      <c r="B19" s="17" t="s">
        <v>20</v>
      </c>
      <c r="C19" s="61">
        <v>10240130896.520006</v>
      </c>
      <c r="D19" s="60">
        <v>943518770.92999995</v>
      </c>
      <c r="E19" s="60">
        <v>945914514.1700002</v>
      </c>
      <c r="F19" s="60">
        <v>956348330.95999944</v>
      </c>
      <c r="G19" s="14"/>
      <c r="H19" s="32">
        <f t="shared" si="0"/>
        <v>9.2139327169210716</v>
      </c>
      <c r="I19" s="32">
        <f t="shared" si="1"/>
        <v>9.237328347936046</v>
      </c>
      <c r="J19" s="16">
        <f t="shared" si="2"/>
        <v>9.3392197875615413</v>
      </c>
    </row>
    <row r="20" spans="2:10">
      <c r="B20" s="17" t="s">
        <v>21</v>
      </c>
      <c r="C20" s="61">
        <v>58301104.579999998</v>
      </c>
      <c r="D20" s="60">
        <v>3906309.3200000003</v>
      </c>
      <c r="E20" s="60">
        <v>4381262.8</v>
      </c>
      <c r="F20" s="60">
        <v>7106216.2800000003</v>
      </c>
      <c r="G20" s="14"/>
      <c r="H20" s="32">
        <f t="shared" si="0"/>
        <v>6.700232093612934</v>
      </c>
      <c r="I20" s="32">
        <f t="shared" si="1"/>
        <v>7.5148881510265202</v>
      </c>
      <c r="J20" s="16">
        <f t="shared" si="2"/>
        <v>12.188819287718546</v>
      </c>
    </row>
    <row r="21" spans="2:10">
      <c r="B21" s="43" t="s">
        <v>22</v>
      </c>
      <c r="C21" s="64">
        <v>10710174294</v>
      </c>
      <c r="D21" s="65">
        <v>463813494.67000002</v>
      </c>
      <c r="E21" s="65">
        <v>1447526397.6700001</v>
      </c>
      <c r="F21" s="65">
        <v>934598397.66999996</v>
      </c>
      <c r="G21" s="39"/>
      <c r="H21" s="40">
        <f t="shared" si="0"/>
        <v>4.3305877377722535</v>
      </c>
      <c r="I21" s="40">
        <f t="shared" si="1"/>
        <v>13.515432689838914</v>
      </c>
      <c r="J21" s="41">
        <f t="shared" si="2"/>
        <v>8.7262669310020087</v>
      </c>
    </row>
    <row r="22" spans="2:10">
      <c r="B22" s="43" t="s">
        <v>23</v>
      </c>
      <c r="C22" s="44">
        <f>SUM(C23:C24)</f>
        <v>8346032603.2199564</v>
      </c>
      <c r="D22" s="38">
        <f>SUM(D23:D24)</f>
        <v>259685732.78999993</v>
      </c>
      <c r="E22" s="38">
        <f>SUM(E23:E24)</f>
        <v>463674694.66999984</v>
      </c>
      <c r="F22" s="38">
        <f>SUM(F23:F24)</f>
        <v>716864682.23999858</v>
      </c>
      <c r="G22" s="39"/>
      <c r="H22" s="40">
        <f t="shared" si="0"/>
        <v>3.1114871596572891</v>
      </c>
      <c r="I22" s="40">
        <f t="shared" si="1"/>
        <v>5.5556300426038474</v>
      </c>
      <c r="J22" s="41">
        <f t="shared" si="2"/>
        <v>8.5892868662342305</v>
      </c>
    </row>
    <row r="23" spans="2:10">
      <c r="B23" s="19" t="s">
        <v>24</v>
      </c>
      <c r="C23" s="61">
        <v>3655215588.0799904</v>
      </c>
      <c r="D23" s="61">
        <v>121009232.51999992</v>
      </c>
      <c r="E23" s="61">
        <v>211332138.40999994</v>
      </c>
      <c r="F23" s="61">
        <v>271707114.21999878</v>
      </c>
      <c r="G23" s="14"/>
      <c r="H23" s="32">
        <f>(D23/C23)*100</f>
        <v>3.310590842155047</v>
      </c>
      <c r="I23" s="32">
        <f>(E23/C23)*100</f>
        <v>5.781660022986725</v>
      </c>
      <c r="J23" s="16">
        <f>(F23/C23)*100</f>
        <v>7.4334087189292424</v>
      </c>
    </row>
    <row r="24" spans="2:10">
      <c r="B24" s="19" t="s">
        <v>25</v>
      </c>
      <c r="C24" s="61">
        <v>4690817015.139966</v>
      </c>
      <c r="D24" s="61">
        <v>138676500.27000001</v>
      </c>
      <c r="E24" s="61">
        <v>252342556.25999987</v>
      </c>
      <c r="F24" s="61">
        <v>445157568.01999974</v>
      </c>
      <c r="G24" s="14"/>
      <c r="H24" s="32">
        <f t="shared" si="0"/>
        <v>2.9563400111837903</v>
      </c>
      <c r="I24" s="32">
        <f t="shared" si="1"/>
        <v>5.3795011710229845</v>
      </c>
      <c r="J24" s="16">
        <f t="shared" si="2"/>
        <v>9.4899793912919659</v>
      </c>
    </row>
    <row r="25" spans="2:10">
      <c r="B25" s="20" t="s">
        <v>26</v>
      </c>
      <c r="C25" s="63">
        <v>800000</v>
      </c>
      <c r="D25" s="63">
        <v>48121.35</v>
      </c>
      <c r="E25" s="63">
        <v>40574.54</v>
      </c>
      <c r="F25" s="63">
        <v>54114.400000000001</v>
      </c>
      <c r="G25" s="36"/>
      <c r="H25" s="15">
        <f t="shared" si="0"/>
        <v>6.0151687499999991</v>
      </c>
      <c r="I25" s="15">
        <f t="shared" si="1"/>
        <v>5.0718175000000008</v>
      </c>
      <c r="J25" s="37">
        <f t="shared" si="2"/>
        <v>6.7643000000000004</v>
      </c>
    </row>
    <row r="26" spans="2:10">
      <c r="B26" s="21" t="s">
        <v>27</v>
      </c>
      <c r="C26" s="63">
        <v>6064045683.6799965</v>
      </c>
      <c r="D26" s="63">
        <v>160531137.80999997</v>
      </c>
      <c r="E26" s="63">
        <v>512714773.24000043</v>
      </c>
      <c r="F26" s="63">
        <v>367240684.2900002</v>
      </c>
      <c r="G26" s="36"/>
      <c r="H26" s="15">
        <f t="shared" si="0"/>
        <v>2.6472613529616558</v>
      </c>
      <c r="I26" s="15">
        <f t="shared" si="1"/>
        <v>8.4549952290078547</v>
      </c>
      <c r="J26" s="37">
        <f t="shared" si="2"/>
        <v>6.0560342623794083</v>
      </c>
    </row>
    <row r="27" spans="2:10">
      <c r="B27" s="21" t="s">
        <v>28</v>
      </c>
      <c r="C27" s="42">
        <v>0</v>
      </c>
      <c r="D27" s="45">
        <v>0</v>
      </c>
      <c r="E27" s="45">
        <v>0</v>
      </c>
      <c r="F27" s="45">
        <v>0</v>
      </c>
      <c r="G27" s="36"/>
      <c r="H27" s="15">
        <v>0</v>
      </c>
      <c r="I27" s="15">
        <v>0</v>
      </c>
      <c r="J27" s="37">
        <v>0</v>
      </c>
    </row>
    <row r="28" spans="2:10">
      <c r="B28" s="20" t="s">
        <v>29</v>
      </c>
      <c r="C28" s="63">
        <v>17517849890.989986</v>
      </c>
      <c r="D28" s="63">
        <v>26379590.959999997</v>
      </c>
      <c r="E28" s="63">
        <v>99656134.140000001</v>
      </c>
      <c r="F28" s="63">
        <v>125585388.37</v>
      </c>
      <c r="G28" s="36"/>
      <c r="H28" s="15">
        <f t="shared" si="0"/>
        <v>0.15058692204896618</v>
      </c>
      <c r="I28" s="15">
        <f t="shared" si="1"/>
        <v>0.56888336616730839</v>
      </c>
      <c r="J28" s="37">
        <f t="shared" si="2"/>
        <v>0.71689955760262991</v>
      </c>
    </row>
    <row r="29" spans="2:10">
      <c r="B29" s="20" t="s">
        <v>30</v>
      </c>
      <c r="C29" s="42">
        <f>SUM(C30,C31,C34)</f>
        <v>4979064906.1500044</v>
      </c>
      <c r="D29" s="42">
        <f>SUM(D30,D31,D34)</f>
        <v>14412346.75</v>
      </c>
      <c r="E29" s="42">
        <f>SUM(E30,E31,E34)</f>
        <v>56557478.189999998</v>
      </c>
      <c r="F29" s="42">
        <f>SUM(F30,F31,F34)</f>
        <v>160919516.62</v>
      </c>
      <c r="G29" s="36"/>
      <c r="H29" s="15">
        <f t="shared" si="0"/>
        <v>0.289458904867825</v>
      </c>
      <c r="I29" s="15">
        <f t="shared" si="1"/>
        <v>1.1359056219600945</v>
      </c>
      <c r="J29" s="37">
        <f t="shared" si="2"/>
        <v>3.23192245237126</v>
      </c>
    </row>
    <row r="30" spans="2:10">
      <c r="B30" s="43" t="s">
        <v>31</v>
      </c>
      <c r="C30" s="64">
        <v>218000000</v>
      </c>
      <c r="D30" s="64">
        <v>0</v>
      </c>
      <c r="E30" s="64">
        <v>40000000</v>
      </c>
      <c r="F30" s="64">
        <v>80000000</v>
      </c>
      <c r="G30" s="39"/>
      <c r="H30" s="40">
        <f t="shared" si="0"/>
        <v>0</v>
      </c>
      <c r="I30" s="40">
        <f t="shared" si="1"/>
        <v>18.348623853211009</v>
      </c>
      <c r="J30" s="41">
        <f t="shared" si="2"/>
        <v>36.697247706422019</v>
      </c>
    </row>
    <row r="31" spans="2:10">
      <c r="B31" s="66" t="s">
        <v>32</v>
      </c>
      <c r="C31" s="44">
        <f>SUM(C32:C33)</f>
        <v>3525641519.9600043</v>
      </c>
      <c r="D31" s="44">
        <f>SUM(D32:D33)</f>
        <v>14412346.75</v>
      </c>
      <c r="E31" s="44">
        <f>SUM(E32:E33)</f>
        <v>16557478.189999999</v>
      </c>
      <c r="F31" s="44">
        <f>SUM(F32:F33)</f>
        <v>80919516.620000005</v>
      </c>
      <c r="G31" s="39"/>
      <c r="H31" s="40">
        <f t="shared" si="0"/>
        <v>0.40878650504897324</v>
      </c>
      <c r="I31" s="40">
        <f t="shared" si="1"/>
        <v>0.46963022463463133</v>
      </c>
      <c r="J31" s="41">
        <f t="shared" si="2"/>
        <v>2.2951714223321824</v>
      </c>
    </row>
    <row r="32" spans="2:10">
      <c r="B32" s="22" t="s">
        <v>33</v>
      </c>
      <c r="C32" s="61">
        <v>3313695382.9600043</v>
      </c>
      <c r="D32" s="61">
        <v>14412346.75</v>
      </c>
      <c r="E32" s="61">
        <v>16557478.189999999</v>
      </c>
      <c r="F32" s="61">
        <v>80919516.620000005</v>
      </c>
      <c r="G32" s="14"/>
      <c r="H32" s="32">
        <f t="shared" si="0"/>
        <v>0.4349327588803884</v>
      </c>
      <c r="I32" s="32">
        <f t="shared" si="1"/>
        <v>0.49966808280397224</v>
      </c>
      <c r="J32" s="16">
        <f t="shared" si="2"/>
        <v>2.4419720966541445</v>
      </c>
    </row>
    <row r="33" spans="1:10">
      <c r="B33" s="19" t="s">
        <v>34</v>
      </c>
      <c r="C33" s="61">
        <v>211946137</v>
      </c>
      <c r="D33" s="61">
        <v>0</v>
      </c>
      <c r="E33" s="61">
        <v>0</v>
      </c>
      <c r="F33" s="61">
        <v>0</v>
      </c>
      <c r="G33" s="14"/>
      <c r="H33" s="32">
        <f t="shared" si="0"/>
        <v>0</v>
      </c>
      <c r="I33" s="32">
        <f t="shared" si="1"/>
        <v>0</v>
      </c>
      <c r="J33" s="16">
        <f t="shared" si="2"/>
        <v>0</v>
      </c>
    </row>
    <row r="34" spans="1:10">
      <c r="B34" s="66" t="s">
        <v>35</v>
      </c>
      <c r="C34" s="44">
        <f>SUM(C35:C37)</f>
        <v>1235423386.1900001</v>
      </c>
      <c r="D34" s="44">
        <f>SUM(D35:D37)</f>
        <v>0</v>
      </c>
      <c r="E34" s="44">
        <f>SUM(E35:E37)</f>
        <v>0</v>
      </c>
      <c r="F34" s="44">
        <f>SUM(F35:F37)</f>
        <v>0</v>
      </c>
      <c r="G34" s="39"/>
      <c r="H34" s="40">
        <f t="shared" si="0"/>
        <v>0</v>
      </c>
      <c r="I34" s="40">
        <f t="shared" si="1"/>
        <v>0</v>
      </c>
      <c r="J34" s="41">
        <f t="shared" si="2"/>
        <v>0</v>
      </c>
    </row>
    <row r="35" spans="1:10">
      <c r="B35" s="22" t="s">
        <v>33</v>
      </c>
      <c r="C35" s="61">
        <v>14542376.029999999</v>
      </c>
      <c r="D35" s="61">
        <v>0</v>
      </c>
      <c r="E35" s="61">
        <v>0</v>
      </c>
      <c r="F35" s="61">
        <v>0</v>
      </c>
      <c r="G35" s="14"/>
      <c r="H35" s="32">
        <f t="shared" si="0"/>
        <v>0</v>
      </c>
      <c r="I35" s="32">
        <f t="shared" si="1"/>
        <v>0</v>
      </c>
      <c r="J35" s="16">
        <f t="shared" si="2"/>
        <v>0</v>
      </c>
    </row>
    <row r="36" spans="1:10">
      <c r="A36" s="23"/>
      <c r="B36" s="24" t="s">
        <v>36</v>
      </c>
      <c r="C36" s="61">
        <v>1138334000</v>
      </c>
      <c r="D36" s="61">
        <v>0</v>
      </c>
      <c r="E36" s="61">
        <v>0</v>
      </c>
      <c r="F36" s="61">
        <v>0</v>
      </c>
      <c r="G36" s="25">
        <v>211400594.03</v>
      </c>
      <c r="H36" s="32">
        <v>0</v>
      </c>
      <c r="I36" s="32">
        <v>0</v>
      </c>
      <c r="J36" s="16">
        <v>0</v>
      </c>
    </row>
    <row r="37" spans="1:10" ht="15.75" thickBot="1">
      <c r="A37" s="26"/>
      <c r="B37" s="27" t="s">
        <v>37</v>
      </c>
      <c r="C37" s="62">
        <v>82547010.160000011</v>
      </c>
      <c r="D37" s="62">
        <v>0</v>
      </c>
      <c r="E37" s="62">
        <v>0</v>
      </c>
      <c r="F37" s="62">
        <v>0</v>
      </c>
      <c r="G37" s="28"/>
      <c r="H37" s="33">
        <f t="shared" si="0"/>
        <v>0</v>
      </c>
      <c r="I37" s="33">
        <f t="shared" si="1"/>
        <v>0</v>
      </c>
      <c r="J37" s="29">
        <f t="shared" si="2"/>
        <v>0</v>
      </c>
    </row>
    <row r="38" spans="1:10">
      <c r="A38" s="58" t="s">
        <v>38</v>
      </c>
      <c r="B38" s="58"/>
      <c r="C38" s="59"/>
      <c r="D38" s="59"/>
      <c r="E38" s="59"/>
      <c r="H38" s="30"/>
      <c r="I38" s="30"/>
      <c r="J38" s="31"/>
    </row>
    <row r="39" spans="1:10">
      <c r="A39" s="58" t="s">
        <v>92</v>
      </c>
      <c r="B39" s="58"/>
      <c r="C39" s="59"/>
      <c r="D39" s="59"/>
      <c r="E39" s="59"/>
      <c r="H39" s="30"/>
      <c r="I39" s="30"/>
      <c r="J39" s="31"/>
    </row>
    <row r="40" spans="1:10" ht="36" customHeight="1">
      <c r="A40" s="67" t="s">
        <v>93</v>
      </c>
      <c r="B40" s="67"/>
      <c r="C40" s="67"/>
      <c r="D40" s="67"/>
      <c r="E40" s="67"/>
      <c r="H40" s="30"/>
      <c r="I40" s="30"/>
      <c r="J40" s="31"/>
    </row>
    <row r="41" spans="1:10">
      <c r="A41" s="58" t="s">
        <v>94</v>
      </c>
      <c r="B41" s="58"/>
      <c r="C41" s="59"/>
      <c r="D41" s="59"/>
      <c r="E41" s="59"/>
    </row>
    <row r="42" spans="1:10">
      <c r="A42" s="58" t="s">
        <v>39</v>
      </c>
      <c r="B42" s="58"/>
      <c r="C42" s="59"/>
      <c r="D42" s="59"/>
      <c r="E42" s="59"/>
    </row>
    <row r="43" spans="1:10">
      <c r="A43" s="58" t="s">
        <v>40</v>
      </c>
      <c r="B43" s="59"/>
      <c r="C43" s="59"/>
      <c r="D43" s="59"/>
      <c r="E43" s="59"/>
    </row>
  </sheetData>
  <mergeCells count="11">
    <mergeCell ref="A1:J1"/>
    <mergeCell ref="B3:J3"/>
    <mergeCell ref="B4:J5"/>
    <mergeCell ref="B6:H7"/>
    <mergeCell ref="I6:J6"/>
    <mergeCell ref="I7:J7"/>
    <mergeCell ref="A40:E40"/>
    <mergeCell ref="B8:B9"/>
    <mergeCell ref="C8:C9"/>
    <mergeCell ref="D8:F8"/>
    <mergeCell ref="H8:J8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headerFooter>
    <oddFooter>&amp;RSección 1.2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1" workbookViewId="0">
      <selection activeCell="B36" sqref="B36"/>
    </sheetView>
  </sheetViews>
  <sheetFormatPr baseColWidth="10" defaultRowHeight="14.1" customHeight="1"/>
  <cols>
    <col min="1" max="1" width="26.5703125" customWidth="1"/>
    <col min="2" max="2" width="56.140625" customWidth="1"/>
  </cols>
  <sheetData>
    <row r="1" spans="1:2" ht="14.1" customHeight="1">
      <c r="A1" s="79" t="s">
        <v>41</v>
      </c>
      <c r="B1" s="79"/>
    </row>
    <row r="3" spans="1:2" ht="14.1" customHeight="1">
      <c r="A3" s="80" t="s">
        <v>42</v>
      </c>
      <c r="B3" s="80"/>
    </row>
    <row r="4" spans="1:2" ht="14.1" customHeight="1">
      <c r="A4" s="46" t="s">
        <v>43</v>
      </c>
      <c r="B4" s="47" t="s">
        <v>44</v>
      </c>
    </row>
    <row r="5" spans="1:2" ht="14.1" customHeight="1">
      <c r="A5" s="46" t="s">
        <v>45</v>
      </c>
      <c r="B5" s="48" t="s">
        <v>46</v>
      </c>
    </row>
    <row r="6" spans="1:2" ht="14.1" customHeight="1">
      <c r="A6" s="46" t="s">
        <v>47</v>
      </c>
      <c r="B6" s="48" t="s">
        <v>48</v>
      </c>
    </row>
    <row r="7" spans="1:2" ht="14.1" customHeight="1">
      <c r="A7" s="46" t="s">
        <v>49</v>
      </c>
      <c r="B7" s="49" t="s">
        <v>50</v>
      </c>
    </row>
    <row r="8" spans="1:2" ht="14.1" customHeight="1">
      <c r="A8" s="46" t="s">
        <v>51</v>
      </c>
      <c r="B8" s="50" t="s">
        <v>52</v>
      </c>
    </row>
    <row r="9" spans="1:2" ht="14.1" customHeight="1">
      <c r="A9" s="46" t="s">
        <v>53</v>
      </c>
      <c r="B9" s="51" t="s">
        <v>54</v>
      </c>
    </row>
    <row r="10" spans="1:2" ht="14.1" customHeight="1">
      <c r="A10" s="46" t="s">
        <v>55</v>
      </c>
      <c r="B10" s="49" t="s">
        <v>56</v>
      </c>
    </row>
    <row r="11" spans="1:2" ht="14.1" customHeight="1">
      <c r="A11" s="46" t="s">
        <v>57</v>
      </c>
      <c r="B11" s="52">
        <v>1</v>
      </c>
    </row>
    <row r="12" spans="1:2" ht="14.1" customHeight="1">
      <c r="A12" s="81" t="s">
        <v>58</v>
      </c>
      <c r="B12" s="84" t="s">
        <v>59</v>
      </c>
    </row>
    <row r="13" spans="1:2" ht="14.1" customHeight="1">
      <c r="A13" s="82"/>
      <c r="B13" s="85"/>
    </row>
    <row r="14" spans="1:2" ht="14.1" customHeight="1">
      <c r="A14" s="83"/>
      <c r="B14" s="86"/>
    </row>
    <row r="15" spans="1:2" ht="14.1" customHeight="1">
      <c r="A15" s="46" t="s">
        <v>60</v>
      </c>
      <c r="B15" s="49" t="s">
        <v>50</v>
      </c>
    </row>
    <row r="16" spans="1:2" ht="14.1" customHeight="1">
      <c r="A16" s="46" t="s">
        <v>61</v>
      </c>
      <c r="B16" s="49" t="s">
        <v>62</v>
      </c>
    </row>
    <row r="17" spans="1:2" ht="14.1" customHeight="1">
      <c r="A17" s="46" t="s">
        <v>63</v>
      </c>
      <c r="B17" s="48" t="s">
        <v>64</v>
      </c>
    </row>
    <row r="18" spans="1:2" ht="14.1" customHeight="1">
      <c r="A18" s="46" t="s">
        <v>65</v>
      </c>
      <c r="B18" s="48" t="s">
        <v>66</v>
      </c>
    </row>
    <row r="19" spans="1:2" ht="14.1" customHeight="1">
      <c r="A19" s="46" t="s">
        <v>67</v>
      </c>
      <c r="B19" s="53" t="s">
        <v>68</v>
      </c>
    </row>
    <row r="21" spans="1:2" ht="14.1" customHeight="1">
      <c r="A21" s="80" t="s">
        <v>42</v>
      </c>
      <c r="B21" s="80"/>
    </row>
    <row r="22" spans="1:2" ht="14.1" customHeight="1">
      <c r="A22" s="54" t="s">
        <v>69</v>
      </c>
      <c r="B22" s="54" t="s">
        <v>70</v>
      </c>
    </row>
    <row r="23" spans="1:2" ht="14.1" customHeight="1">
      <c r="A23" s="46" t="s">
        <v>71</v>
      </c>
      <c r="B23" s="55" t="s">
        <v>72</v>
      </c>
    </row>
    <row r="24" spans="1:2" ht="33" customHeight="1">
      <c r="A24" s="46" t="s">
        <v>73</v>
      </c>
      <c r="B24" s="55" t="s">
        <v>74</v>
      </c>
    </row>
    <row r="25" spans="1:2" ht="34.5" customHeight="1">
      <c r="A25" s="46" t="s">
        <v>75</v>
      </c>
      <c r="B25" s="55" t="s">
        <v>76</v>
      </c>
    </row>
    <row r="26" spans="1:2" ht="13.5" customHeight="1">
      <c r="A26" s="46" t="s">
        <v>77</v>
      </c>
      <c r="B26" s="55" t="s">
        <v>78</v>
      </c>
    </row>
    <row r="27" spans="1:2" ht="52.5" customHeight="1">
      <c r="A27" s="46" t="s">
        <v>79</v>
      </c>
      <c r="B27" s="55" t="s">
        <v>80</v>
      </c>
    </row>
    <row r="28" spans="1:2" ht="73.5" customHeight="1">
      <c r="A28" s="46" t="s">
        <v>81</v>
      </c>
      <c r="B28" s="55" t="s">
        <v>82</v>
      </c>
    </row>
    <row r="29" spans="1:2" ht="122.25" customHeight="1">
      <c r="A29" s="56" t="s">
        <v>83</v>
      </c>
      <c r="B29" s="55" t="s">
        <v>84</v>
      </c>
    </row>
    <row r="30" spans="1:2" ht="261" customHeight="1">
      <c r="A30" s="56" t="s">
        <v>85</v>
      </c>
      <c r="B30" s="55" t="s">
        <v>86</v>
      </c>
    </row>
    <row r="31" spans="1:2" ht="53.25" customHeight="1">
      <c r="A31" s="57" t="s">
        <v>87</v>
      </c>
      <c r="B31" s="55" t="s">
        <v>88</v>
      </c>
    </row>
    <row r="32" spans="1:2" ht="67.5" customHeight="1">
      <c r="A32" s="56" t="s">
        <v>26</v>
      </c>
      <c r="B32" s="55" t="s">
        <v>89</v>
      </c>
    </row>
    <row r="33" spans="1:2" ht="38.25" customHeight="1">
      <c r="A33" s="56" t="s">
        <v>28</v>
      </c>
      <c r="B33" s="55" t="s">
        <v>90</v>
      </c>
    </row>
    <row r="34" spans="1:2" ht="96.75" customHeight="1">
      <c r="A34" s="56" t="s">
        <v>29</v>
      </c>
      <c r="B34" s="55" t="s">
        <v>91</v>
      </c>
    </row>
  </sheetData>
  <mergeCells count="5">
    <mergeCell ref="A1:B1"/>
    <mergeCell ref="A3:B3"/>
    <mergeCell ref="A12:A14"/>
    <mergeCell ref="B12:B14"/>
    <mergeCell ref="A21:B2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&amp;RSección 1.1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Metadatos</vt:lpstr>
      <vt:lpstr>Hoja1!Títulos_a_imprimir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Planeación;Administración y Finanzas</dc:creator>
  <cp:lastModifiedBy>Mariana Patricia Díaz Lomelí</cp:lastModifiedBy>
  <dcterms:created xsi:type="dcterms:W3CDTF">2017-09-21T21:30:44Z</dcterms:created>
  <dcterms:modified xsi:type="dcterms:W3CDTF">2017-11-17T19:53:47Z</dcterms:modified>
</cp:coreProperties>
</file>