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8445"/>
  </bookViews>
  <sheets>
    <sheet name="6b_Analítico Egr Detallado CA" sheetId="1" r:id="rId1"/>
  </sheets>
  <definedNames>
    <definedName name="_xlnm.Print_Area" localSheetId="0">'6b_Analítico Egr Detallado CA'!$B$1:$K$88</definedName>
  </definedNames>
  <calcPr calcId="125725"/>
</workbook>
</file>

<file path=xl/calcChain.xml><?xml version="1.0" encoding="utf-8"?>
<calcChain xmlns="http://schemas.openxmlformats.org/spreadsheetml/2006/main">
  <c r="K85" i="1"/>
  <c r="H84"/>
  <c r="K84" s="1"/>
  <c r="H83"/>
  <c r="K83" s="1"/>
  <c r="H82"/>
  <c r="K82" s="1"/>
  <c r="H81"/>
  <c r="K81" s="1"/>
  <c r="K80"/>
  <c r="H79"/>
  <c r="K79" s="1"/>
  <c r="H78"/>
  <c r="K78" s="1"/>
  <c r="H77"/>
  <c r="K77" s="1"/>
  <c r="H76"/>
  <c r="K76" s="1"/>
  <c r="K75"/>
  <c r="K74"/>
  <c r="H73"/>
  <c r="K73" s="1"/>
  <c r="K50" s="1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J50"/>
  <c r="I50"/>
  <c r="H50"/>
  <c r="G50"/>
  <c r="F50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3"/>
  <c r="K87" s="1"/>
  <c r="J13"/>
  <c r="J87" s="1"/>
  <c r="I13"/>
  <c r="I87" s="1"/>
  <c r="H13"/>
  <c r="H87" s="1"/>
  <c r="G13"/>
  <c r="G87" s="1"/>
  <c r="F13"/>
  <c r="F87" s="1"/>
</calcChain>
</file>

<file path=xl/sharedStrings.xml><?xml version="1.0" encoding="utf-8"?>
<sst xmlns="http://schemas.openxmlformats.org/spreadsheetml/2006/main" count="96" uniqueCount="62">
  <si>
    <t>Clasificación Administrativa</t>
  </si>
  <si>
    <t>Concepto ( C)</t>
  </si>
  <si>
    <t>Egresos</t>
  </si>
  <si>
    <t>Subejercicio ( e )</t>
  </si>
  <si>
    <t>Aprobado (d)</t>
  </si>
  <si>
    <t>Ampliaciones y (Reducciones)</t>
  </si>
  <si>
    <t>Modificado</t>
  </si>
  <si>
    <t>Devengado</t>
  </si>
  <si>
    <t>Pagado</t>
  </si>
  <si>
    <t>(1)</t>
  </si>
  <si>
    <t>(2)</t>
  </si>
  <si>
    <t>(3= 1 + 2)</t>
  </si>
  <si>
    <t>(4)</t>
  </si>
  <si>
    <t>(5)</t>
  </si>
  <si>
    <t>(6= 3 - 4 )</t>
  </si>
  <si>
    <t>I.</t>
  </si>
  <si>
    <t>Gasto No Etiquetado</t>
  </si>
  <si>
    <t>(I=A+B+C+D+E+F+G+H)</t>
  </si>
  <si>
    <t>Despacho del Gobernador</t>
  </si>
  <si>
    <t>Secretaría General de Gobierno</t>
  </si>
  <si>
    <t>Secretaría de Planeación, Administración y Finanzas</t>
  </si>
  <si>
    <t>Secretaría de Educación</t>
  </si>
  <si>
    <t>Secretaría de Salud</t>
  </si>
  <si>
    <t>Secretaría de Infraestructura y Obra Pública</t>
  </si>
  <si>
    <t>Secretaría de Desarrollo Económico</t>
  </si>
  <si>
    <t>Secretaría de Turismo</t>
  </si>
  <si>
    <t>Secretaría de Desarrolllo Rural</t>
  </si>
  <si>
    <t>Secretaría de Medio Ambiente y Desarrollo Territorial</t>
  </si>
  <si>
    <t>Secretaría de Desarrollo e Integración Social</t>
  </si>
  <si>
    <t>Secretaría de Innovación, Ciencia y Tecnología</t>
  </si>
  <si>
    <t>Secretaría de Cultura</t>
  </si>
  <si>
    <t>Secretaría de Trabajo y Previsión Social</t>
  </si>
  <si>
    <t>Secretaría de Movilidad</t>
  </si>
  <si>
    <t>Fiscalía General del Estado</t>
  </si>
  <si>
    <t>Procuraduría Social</t>
  </si>
  <si>
    <t>Contraloría del Estado</t>
  </si>
  <si>
    <t>Unidades Administrativas de Apoyo</t>
  </si>
  <si>
    <t>Tribunal de Arbitraje y Escalafón</t>
  </si>
  <si>
    <t>Deuda Pública</t>
  </si>
  <si>
    <t>Participaciones</t>
  </si>
  <si>
    <t>Aportaciones, Transferencias y Subsidios a Municipios</t>
  </si>
  <si>
    <t>Poder Legislativo</t>
  </si>
  <si>
    <t>Poder Judicial</t>
  </si>
  <si>
    <t>Comisión Estatal de Derechos Humanos</t>
  </si>
  <si>
    <t>Instituto Electoral y de Participación Ciudadana del Estado de Jalisco</t>
  </si>
  <si>
    <t>Instituto de Transparencia e Información Pública del Estado de Jalisco</t>
  </si>
  <si>
    <t>Universidad de Guadalajara</t>
  </si>
  <si>
    <t>Consejo Económico y Social del Estado de Jalisco para el Desarrollo y la Competitividad</t>
  </si>
  <si>
    <t xml:space="preserve">Tribunal Electoral del Estado de Jalisco   </t>
  </si>
  <si>
    <t>Tribunal de Justicia Administrativa del Estado de Jalisco</t>
  </si>
  <si>
    <t xml:space="preserve">Secretaria Ejecutiva del Sistema Estatal Anticorrupcion </t>
  </si>
  <si>
    <t>Sistema de los Servicios de Agua Potable, Drenaje y Alacantarillado de Puerto Vallarta</t>
  </si>
  <si>
    <t>II.</t>
  </si>
  <si>
    <t>Gasto Etiquetado</t>
  </si>
  <si>
    <t>(II=A+B+C+D+E+F+G+H)</t>
  </si>
  <si>
    <t>III.</t>
  </si>
  <si>
    <t xml:space="preserve">Total de Egresos </t>
  </si>
  <si>
    <t>(III=I+II)</t>
  </si>
  <si>
    <t xml:space="preserve">    Gobierno del Estado de Jalisco (Poder Ejecutivo)</t>
  </si>
  <si>
    <t>Estado Analítico del Ejercicio del Presupuesto de Egresos Detallado - LDF</t>
  </si>
  <si>
    <t>Del 1o de enero al 31 de diciembre de 2018</t>
  </si>
  <si>
    <t>(Pesos)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</si>
</sst>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.5"/>
      <color rgb="FF000000"/>
      <name val="Arial"/>
      <family val="2"/>
    </font>
    <font>
      <sz val="9.5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2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</xf>
    <xf numFmtId="0" fontId="5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37" fontId="2" fillId="0" borderId="1" xfId="1" applyNumberFormat="1" applyFont="1" applyFill="1" applyBorder="1" applyAlignment="1" applyProtection="1">
      <alignment horizontal="center" vertical="center"/>
    </xf>
    <xf numFmtId="37" fontId="2" fillId="0" borderId="1" xfId="1" applyNumberFormat="1" applyFont="1" applyFill="1" applyBorder="1" applyAlignment="1" applyProtection="1">
      <alignment horizontal="center" wrapText="1"/>
    </xf>
    <xf numFmtId="37" fontId="2" fillId="0" borderId="1" xfId="1" applyNumberFormat="1" applyFont="1" applyFill="1" applyBorder="1" applyAlignment="1" applyProtection="1">
      <alignment horizontal="center"/>
    </xf>
    <xf numFmtId="0" fontId="6" fillId="2" borderId="2" xfId="3" applyFont="1" applyFill="1" applyBorder="1"/>
    <xf numFmtId="0" fontId="7" fillId="2" borderId="3" xfId="3" applyFont="1" applyFill="1" applyBorder="1"/>
    <xf numFmtId="0" fontId="7" fillId="2" borderId="4" xfId="3" applyFont="1" applyFill="1" applyBorder="1"/>
    <xf numFmtId="0" fontId="6" fillId="2" borderId="4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Alignment="1"/>
    <xf numFmtId="0" fontId="10" fillId="0" borderId="7" xfId="0" applyFont="1" applyBorder="1" applyAlignment="1"/>
    <xf numFmtId="3" fontId="12" fillId="2" borderId="7" xfId="5" applyNumberFormat="1" applyFont="1" applyFill="1" applyBorder="1" applyAlignment="1" applyProtection="1">
      <alignment horizontal="right"/>
      <protection locked="0"/>
    </xf>
    <xf numFmtId="0" fontId="13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Alignment="1"/>
    <xf numFmtId="3" fontId="6" fillId="2" borderId="7" xfId="5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>
      <alignment horizontal="left" vertical="center"/>
    </xf>
    <xf numFmtId="3" fontId="6" fillId="2" borderId="7" xfId="5" applyNumberFormat="1" applyFont="1" applyFill="1" applyBorder="1" applyAlignment="1" applyProtection="1">
      <alignment horizontal="right"/>
      <protection locked="0"/>
    </xf>
    <xf numFmtId="0" fontId="14" fillId="2" borderId="6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3" fontId="6" fillId="2" borderId="7" xfId="5" applyNumberFormat="1" applyFont="1" applyFill="1" applyBorder="1" applyAlignment="1" applyProtection="1">
      <alignment horizontal="right" vertical="center"/>
      <protection locked="0"/>
    </xf>
    <xf numFmtId="3" fontId="6" fillId="2" borderId="7" xfId="5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Fill="1" applyAlignment="1"/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right" vertical="center"/>
    </xf>
    <xf numFmtId="0" fontId="9" fillId="0" borderId="7" xfId="0" applyFont="1" applyBorder="1" applyAlignment="1"/>
    <xf numFmtId="0" fontId="6" fillId="2" borderId="8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/>
    </xf>
    <xf numFmtId="0" fontId="6" fillId="2" borderId="10" xfId="3" applyFont="1" applyFill="1" applyBorder="1" applyAlignment="1"/>
    <xf numFmtId="3" fontId="6" fillId="2" borderId="10" xfId="5" applyNumberFormat="1" applyFont="1" applyFill="1" applyBorder="1" applyAlignment="1">
      <alignment horizontal="center"/>
    </xf>
    <xf numFmtId="3" fontId="0" fillId="0" borderId="0" xfId="0" applyNumberFormat="1"/>
    <xf numFmtId="0" fontId="16" fillId="2" borderId="0" xfId="0" applyFont="1" applyFill="1"/>
    <xf numFmtId="0" fontId="17" fillId="2" borderId="0" xfId="0" applyFont="1" applyFill="1"/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5" fillId="2" borderId="0" xfId="0" applyFont="1" applyFill="1" applyAlignment="1">
      <alignment horizontal="left" vertical="top" wrapText="1"/>
    </xf>
    <xf numFmtId="37" fontId="2" fillId="0" borderId="1" xfId="1" applyNumberFormat="1" applyFont="1" applyFill="1" applyBorder="1" applyAlignment="1" applyProtection="1">
      <alignment horizontal="center" vertical="center" wrapText="1"/>
    </xf>
    <xf numFmtId="37" fontId="2" fillId="0" borderId="1" xfId="1" applyNumberFormat="1" applyFont="1" applyFill="1" applyBorder="1" applyAlignment="1" applyProtection="1">
      <alignment horizontal="center" vertical="center"/>
    </xf>
    <xf numFmtId="37" fontId="2" fillId="0" borderId="1" xfId="1" applyNumberFormat="1" applyFont="1" applyFill="1" applyBorder="1" applyAlignment="1" applyProtection="1">
      <alignment horizontal="center"/>
    </xf>
  </cellXfs>
  <cellStyles count="8">
    <cellStyle name="=C:\WINNT\SYSTEM32\COMMAND.COM" xfId="4"/>
    <cellStyle name="Millares" xfId="1" builtinId="3"/>
    <cellStyle name="Millares 2" xfId="5"/>
    <cellStyle name="Normal" xfId="0" builtinId="0"/>
    <cellStyle name="Normal 12" xfId="6"/>
    <cellStyle name="Normal 2" xfId="2"/>
    <cellStyle name="Normal 2 2" xfId="7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31747</xdr:rowOff>
    </xdr:from>
    <xdr:to>
      <xdr:col>4</xdr:col>
      <xdr:colOff>1143242</xdr:colOff>
      <xdr:row>6</xdr:row>
      <xdr:rowOff>148164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4633" y="222247"/>
          <a:ext cx="1132659" cy="1068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65569"/>
  <sheetViews>
    <sheetView showGridLines="0" tabSelected="1" zoomScale="90" zoomScaleNormal="90" workbookViewId="0">
      <pane ySplit="11" topLeftCell="A12" activePane="bottomLeft" state="frozen"/>
      <selection pane="bottomLeft" activeCell="A12" sqref="A12"/>
    </sheetView>
  </sheetViews>
  <sheetFormatPr baseColWidth="10" defaultColWidth="0" defaultRowHeight="15"/>
  <cols>
    <col min="1" max="1" width="1.7109375" customWidth="1"/>
    <col min="2" max="2" width="3.85546875" customWidth="1"/>
    <col min="3" max="3" width="4.140625" customWidth="1"/>
    <col min="4" max="4" width="19.140625" customWidth="1"/>
    <col min="5" max="5" width="39" customWidth="1"/>
    <col min="6" max="11" width="21" customWidth="1"/>
    <col min="12" max="12" width="11.42578125" customWidth="1"/>
    <col min="258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2:13">
      <c r="D2" s="1"/>
      <c r="E2" s="2"/>
      <c r="F2" s="44" t="s">
        <v>58</v>
      </c>
      <c r="G2" s="44"/>
      <c r="H2" s="44"/>
      <c r="I2" s="44"/>
      <c r="J2" s="2"/>
    </row>
    <row r="3" spans="2:13">
      <c r="F3" s="44" t="s">
        <v>59</v>
      </c>
      <c r="G3" s="44"/>
      <c r="H3" s="44"/>
      <c r="I3" s="44"/>
      <c r="J3" s="3"/>
    </row>
    <row r="4" spans="2:13">
      <c r="F4" s="44" t="s">
        <v>0</v>
      </c>
      <c r="G4" s="44"/>
      <c r="H4" s="44"/>
      <c r="I4" s="44"/>
      <c r="J4" s="3"/>
    </row>
    <row r="5" spans="2:13">
      <c r="F5" s="44" t="s">
        <v>60</v>
      </c>
      <c r="G5" s="44"/>
      <c r="H5" s="44"/>
      <c r="I5" s="44"/>
      <c r="J5" s="3"/>
    </row>
    <row r="6" spans="2:13">
      <c r="F6" s="44" t="s">
        <v>61</v>
      </c>
      <c r="G6" s="44"/>
      <c r="H6" s="44"/>
      <c r="I6" s="44"/>
      <c r="J6" s="3"/>
    </row>
    <row r="7" spans="2:13">
      <c r="F7" s="43"/>
      <c r="G7" s="43"/>
      <c r="H7" s="43"/>
      <c r="I7" s="43"/>
      <c r="J7" s="3"/>
    </row>
    <row r="8" spans="2:13"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</row>
    <row r="9" spans="2:13">
      <c r="B9" s="48" t="s">
        <v>1</v>
      </c>
      <c r="C9" s="48"/>
      <c r="D9" s="49"/>
      <c r="E9" s="49"/>
      <c r="F9" s="50" t="s">
        <v>2</v>
      </c>
      <c r="G9" s="50"/>
      <c r="H9" s="50"/>
      <c r="I9" s="50"/>
      <c r="J9" s="50"/>
      <c r="K9" s="48" t="s">
        <v>3</v>
      </c>
    </row>
    <row r="10" spans="2:13" ht="24.75">
      <c r="B10" s="49"/>
      <c r="C10" s="49"/>
      <c r="D10" s="49"/>
      <c r="E10" s="49"/>
      <c r="F10" s="6" t="s">
        <v>4</v>
      </c>
      <c r="G10" s="7" t="s">
        <v>5</v>
      </c>
      <c r="H10" s="6" t="s">
        <v>6</v>
      </c>
      <c r="I10" s="6" t="s">
        <v>7</v>
      </c>
      <c r="J10" s="6" t="s">
        <v>8</v>
      </c>
      <c r="K10" s="48"/>
    </row>
    <row r="11" spans="2:13" hidden="1">
      <c r="B11" s="49"/>
      <c r="C11" s="49"/>
      <c r="D11" s="49"/>
      <c r="E11" s="49"/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</row>
    <row r="12" spans="2:13">
      <c r="B12" s="9"/>
      <c r="C12" s="10"/>
      <c r="D12" s="10"/>
      <c r="E12" s="11"/>
      <c r="F12" s="12"/>
      <c r="G12" s="13"/>
      <c r="H12" s="13"/>
      <c r="I12" s="13"/>
      <c r="J12" s="13"/>
      <c r="K12" s="13"/>
    </row>
    <row r="13" spans="2:13" ht="15" customHeight="1">
      <c r="B13" s="14"/>
      <c r="C13" s="15" t="s">
        <v>15</v>
      </c>
      <c r="D13" s="16" t="s">
        <v>16</v>
      </c>
      <c r="E13" s="17"/>
      <c r="F13" s="18">
        <f>SUM(F15:F48)</f>
        <v>63439236000.000015</v>
      </c>
      <c r="G13" s="18">
        <f t="shared" ref="G13:K13" si="0">SUM(G15:G48)</f>
        <v>2396301766.3899999</v>
      </c>
      <c r="H13" s="18">
        <f>SUM(H15:H48)</f>
        <v>65835537766.390007</v>
      </c>
      <c r="I13" s="18">
        <f t="shared" si="0"/>
        <v>63737532524.970016</v>
      </c>
      <c r="J13" s="18">
        <f t="shared" si="0"/>
        <v>63039299612.859985</v>
      </c>
      <c r="K13" s="18">
        <f t="shared" si="0"/>
        <v>2098005241.4199867</v>
      </c>
    </row>
    <row r="14" spans="2:13" ht="15" hidden="1" customHeight="1">
      <c r="B14" s="19"/>
      <c r="C14" s="20" t="s">
        <v>17</v>
      </c>
      <c r="D14" s="21"/>
      <c r="E14" s="17"/>
      <c r="F14" s="18"/>
      <c r="G14" s="18"/>
      <c r="H14" s="22"/>
      <c r="I14" s="18"/>
      <c r="J14" s="18"/>
      <c r="K14" s="22"/>
    </row>
    <row r="15" spans="2:13" ht="15" customHeight="1">
      <c r="B15" s="19"/>
      <c r="C15" s="23"/>
      <c r="D15" s="21" t="s">
        <v>18</v>
      </c>
      <c r="E15" s="17"/>
      <c r="F15" s="24">
        <v>6603603.0099999998</v>
      </c>
      <c r="G15" s="24">
        <v>-247036.22</v>
      </c>
      <c r="H15" s="24">
        <v>6356566.7899999991</v>
      </c>
      <c r="I15" s="24">
        <v>5565636.4399999995</v>
      </c>
      <c r="J15" s="24">
        <v>5529215.3600000003</v>
      </c>
      <c r="K15" s="22">
        <f>+H15-I15</f>
        <v>790930.34999999963</v>
      </c>
    </row>
    <row r="16" spans="2:13" ht="15" customHeight="1">
      <c r="B16" s="19"/>
      <c r="C16" s="23"/>
      <c r="D16" s="21" t="s">
        <v>19</v>
      </c>
      <c r="E16" s="17"/>
      <c r="F16" s="24">
        <v>1073562580.08</v>
      </c>
      <c r="G16" s="24">
        <v>-85834338.860000044</v>
      </c>
      <c r="H16" s="24">
        <v>987728241.22000074</v>
      </c>
      <c r="I16" s="24">
        <v>943658649.38000083</v>
      </c>
      <c r="J16" s="24">
        <v>934880076.78000033</v>
      </c>
      <c r="K16" s="22">
        <f t="shared" ref="K16:K48" si="1">+H16-I16</f>
        <v>44069591.839999914</v>
      </c>
    </row>
    <row r="17" spans="2:11" ht="15" customHeight="1">
      <c r="B17" s="19"/>
      <c r="C17" s="23"/>
      <c r="D17" s="21" t="s">
        <v>20</v>
      </c>
      <c r="E17" s="17"/>
      <c r="F17" s="24">
        <v>2052083725.2599993</v>
      </c>
      <c r="G17" s="24">
        <v>-160818724.13999993</v>
      </c>
      <c r="H17" s="24">
        <v>1891265001.1200008</v>
      </c>
      <c r="I17" s="24">
        <v>1626181711.7</v>
      </c>
      <c r="J17" s="24">
        <v>1573006785.3400009</v>
      </c>
      <c r="K17" s="22">
        <f t="shared" si="1"/>
        <v>265083289.42000079</v>
      </c>
    </row>
    <row r="18" spans="2:11" ht="15" customHeight="1">
      <c r="B18" s="19"/>
      <c r="C18" s="23"/>
      <c r="D18" s="21" t="s">
        <v>21</v>
      </c>
      <c r="E18" s="17"/>
      <c r="F18" s="24">
        <v>10822772862.460024</v>
      </c>
      <c r="G18" s="24">
        <v>192928318.52000001</v>
      </c>
      <c r="H18" s="24">
        <v>11015701180.980009</v>
      </c>
      <c r="I18" s="24">
        <v>10893640415.250013</v>
      </c>
      <c r="J18" s="24">
        <v>10681184938.069986</v>
      </c>
      <c r="K18" s="22">
        <f t="shared" si="1"/>
        <v>122060765.72999573</v>
      </c>
    </row>
    <row r="19" spans="2:11" ht="15" customHeight="1">
      <c r="B19" s="19"/>
      <c r="C19" s="23"/>
      <c r="D19" s="21" t="s">
        <v>22</v>
      </c>
      <c r="E19" s="17"/>
      <c r="F19" s="24">
        <v>4891212233.4200001</v>
      </c>
      <c r="G19" s="24">
        <v>1302757148.1800001</v>
      </c>
      <c r="H19" s="24">
        <v>6193969381.6000013</v>
      </c>
      <c r="I19" s="24">
        <v>6118197056.9300022</v>
      </c>
      <c r="J19" s="24">
        <v>6093826831.9800014</v>
      </c>
      <c r="K19" s="22">
        <f t="shared" si="1"/>
        <v>75772324.669999123</v>
      </c>
    </row>
    <row r="20" spans="2:11" ht="15" customHeight="1">
      <c r="B20" s="19"/>
      <c r="C20" s="23"/>
      <c r="D20" s="21" t="s">
        <v>23</v>
      </c>
      <c r="E20" s="17"/>
      <c r="F20" s="24">
        <v>2925758232.9299998</v>
      </c>
      <c r="G20" s="24">
        <v>458254881.13</v>
      </c>
      <c r="H20" s="24">
        <v>3384013114.0599976</v>
      </c>
      <c r="I20" s="24">
        <v>3322904182.0600004</v>
      </c>
      <c r="J20" s="24">
        <v>3316735473.2299995</v>
      </c>
      <c r="K20" s="22">
        <f t="shared" si="1"/>
        <v>61108931.999997139</v>
      </c>
    </row>
    <row r="21" spans="2:11" ht="15" customHeight="1">
      <c r="B21" s="19"/>
      <c r="C21" s="23"/>
      <c r="D21" s="21" t="s">
        <v>24</v>
      </c>
      <c r="E21" s="17"/>
      <c r="F21" s="24">
        <v>494102996.93000007</v>
      </c>
      <c r="G21" s="24">
        <v>-89512447.410000011</v>
      </c>
      <c r="H21" s="24">
        <v>404590549.51999998</v>
      </c>
      <c r="I21" s="24">
        <v>356107222.63000011</v>
      </c>
      <c r="J21" s="24">
        <v>355805219.76000011</v>
      </c>
      <c r="K21" s="22">
        <f t="shared" si="1"/>
        <v>48483326.889999866</v>
      </c>
    </row>
    <row r="22" spans="2:11" ht="15" customHeight="1">
      <c r="B22" s="19"/>
      <c r="C22" s="23"/>
      <c r="D22" s="21" t="s">
        <v>25</v>
      </c>
      <c r="E22" s="17"/>
      <c r="F22" s="24">
        <v>160279603.3899999</v>
      </c>
      <c r="G22" s="24">
        <v>55584481.859999955</v>
      </c>
      <c r="H22" s="24">
        <v>215864085.25000009</v>
      </c>
      <c r="I22" s="24">
        <v>209266672.84000015</v>
      </c>
      <c r="J22" s="24">
        <v>208803376.53000021</v>
      </c>
      <c r="K22" s="22">
        <f t="shared" si="1"/>
        <v>6597412.4099999368</v>
      </c>
    </row>
    <row r="23" spans="2:11" ht="15" customHeight="1">
      <c r="B23" s="19"/>
      <c r="C23" s="23"/>
      <c r="D23" s="21" t="s">
        <v>26</v>
      </c>
      <c r="E23" s="17"/>
      <c r="F23" s="24">
        <v>583081738.80999994</v>
      </c>
      <c r="G23" s="24">
        <v>-20428605.00999999</v>
      </c>
      <c r="H23" s="24">
        <v>562653133.79999995</v>
      </c>
      <c r="I23" s="24">
        <v>552256349.61999977</v>
      </c>
      <c r="J23" s="24">
        <v>551484935.64999986</v>
      </c>
      <c r="K23" s="22">
        <f t="shared" si="1"/>
        <v>10396784.180000186</v>
      </c>
    </row>
    <row r="24" spans="2:11" ht="15" customHeight="1">
      <c r="B24" s="19"/>
      <c r="C24" s="23"/>
      <c r="D24" s="21" t="s">
        <v>27</v>
      </c>
      <c r="E24" s="17"/>
      <c r="F24" s="24">
        <v>582651152.19000006</v>
      </c>
      <c r="G24" s="24">
        <v>-124693147.99999991</v>
      </c>
      <c r="H24" s="24">
        <v>457958004.19000012</v>
      </c>
      <c r="I24" s="24">
        <v>425190926.18000013</v>
      </c>
      <c r="J24" s="24">
        <v>416534086.63000005</v>
      </c>
      <c r="K24" s="22">
        <f t="shared" si="1"/>
        <v>32767078.00999999</v>
      </c>
    </row>
    <row r="25" spans="2:11" ht="15" customHeight="1">
      <c r="B25" s="19"/>
      <c r="C25" s="23"/>
      <c r="D25" s="21" t="s">
        <v>28</v>
      </c>
      <c r="E25" s="17"/>
      <c r="F25" s="24">
        <v>2428271970.9999986</v>
      </c>
      <c r="G25" s="24">
        <v>-90543707.929999948</v>
      </c>
      <c r="H25" s="24">
        <v>2337728263.0699997</v>
      </c>
      <c r="I25" s="24">
        <v>2239607380.0800004</v>
      </c>
      <c r="J25" s="24">
        <v>2221993185.0900002</v>
      </c>
      <c r="K25" s="22">
        <f t="shared" si="1"/>
        <v>98120882.989999294</v>
      </c>
    </row>
    <row r="26" spans="2:11" ht="15" customHeight="1">
      <c r="B26" s="19"/>
      <c r="C26" s="23"/>
      <c r="D26" s="21" t="s">
        <v>29</v>
      </c>
      <c r="E26" s="17"/>
      <c r="F26" s="24">
        <v>734906242.12</v>
      </c>
      <c r="G26" s="24">
        <v>217496229.1099999</v>
      </c>
      <c r="H26" s="24">
        <v>952402471.23000014</v>
      </c>
      <c r="I26" s="24">
        <v>890651364.40000021</v>
      </c>
      <c r="J26" s="24">
        <v>890428838.97000015</v>
      </c>
      <c r="K26" s="22">
        <f t="shared" si="1"/>
        <v>61751106.829999924</v>
      </c>
    </row>
    <row r="27" spans="2:11" ht="15" customHeight="1">
      <c r="B27" s="19"/>
      <c r="C27" s="23"/>
      <c r="D27" s="21" t="s">
        <v>30</v>
      </c>
      <c r="E27" s="17"/>
      <c r="F27" s="24">
        <v>549472747.90999997</v>
      </c>
      <c r="G27" s="24">
        <v>1561721.6400000006</v>
      </c>
      <c r="H27" s="24">
        <v>551034469.55000007</v>
      </c>
      <c r="I27" s="24">
        <v>538529460.74999952</v>
      </c>
      <c r="J27" s="24">
        <v>536261203.94999951</v>
      </c>
      <c r="K27" s="22">
        <f t="shared" si="1"/>
        <v>12505008.800000548</v>
      </c>
    </row>
    <row r="28" spans="2:11" ht="15" customHeight="1">
      <c r="B28" s="19"/>
      <c r="C28" s="23"/>
      <c r="D28" s="21" t="s">
        <v>31</v>
      </c>
      <c r="E28" s="17"/>
      <c r="F28" s="24">
        <v>413524297.13000005</v>
      </c>
      <c r="G28" s="24">
        <v>-41722781.239999987</v>
      </c>
      <c r="H28" s="24">
        <v>371801515.89000005</v>
      </c>
      <c r="I28" s="24">
        <v>317910734.39000005</v>
      </c>
      <c r="J28" s="24">
        <v>316025319.71000016</v>
      </c>
      <c r="K28" s="22">
        <f t="shared" si="1"/>
        <v>53890781.5</v>
      </c>
    </row>
    <row r="29" spans="2:11" ht="15" customHeight="1">
      <c r="B29" s="19"/>
      <c r="C29" s="23"/>
      <c r="D29" s="21" t="s">
        <v>32</v>
      </c>
      <c r="E29" s="17"/>
      <c r="F29" s="24">
        <v>2037419293.6800001</v>
      </c>
      <c r="G29" s="24">
        <v>374479559.65999991</v>
      </c>
      <c r="H29" s="24">
        <v>2411898853.3400006</v>
      </c>
      <c r="I29" s="24">
        <v>2196540723.5300012</v>
      </c>
      <c r="J29" s="24">
        <v>2174659775.400001</v>
      </c>
      <c r="K29" s="22">
        <f t="shared" si="1"/>
        <v>215358129.80999947</v>
      </c>
    </row>
    <row r="30" spans="2:11" ht="15" customHeight="1">
      <c r="B30" s="19"/>
      <c r="C30" s="23"/>
      <c r="D30" s="21" t="s">
        <v>33</v>
      </c>
      <c r="E30" s="17"/>
      <c r="F30" s="24">
        <v>5940257643.2699909</v>
      </c>
      <c r="G30" s="24">
        <v>198143969.42000026</v>
      </c>
      <c r="H30" s="24">
        <v>6138401612.6899986</v>
      </c>
      <c r="I30" s="24">
        <v>5334719420.3600006</v>
      </c>
      <c r="J30" s="24">
        <v>5243640440.5699987</v>
      </c>
      <c r="K30" s="22">
        <f t="shared" si="1"/>
        <v>803682192.32999802</v>
      </c>
    </row>
    <row r="31" spans="2:11" ht="15" customHeight="1">
      <c r="B31" s="19"/>
      <c r="C31" s="23"/>
      <c r="D31" s="21" t="s">
        <v>34</v>
      </c>
      <c r="E31" s="17"/>
      <c r="F31" s="24">
        <v>119390840.99000002</v>
      </c>
      <c r="G31" s="24">
        <v>-3198401.6799999997</v>
      </c>
      <c r="H31" s="24">
        <v>116192439.31000002</v>
      </c>
      <c r="I31" s="24">
        <v>104344639.64999999</v>
      </c>
      <c r="J31" s="24">
        <v>103767879.17000002</v>
      </c>
      <c r="K31" s="22">
        <f t="shared" si="1"/>
        <v>11847799.660000026</v>
      </c>
    </row>
    <row r="32" spans="2:11" ht="15" customHeight="1">
      <c r="B32" s="19"/>
      <c r="C32" s="23"/>
      <c r="D32" s="21" t="s">
        <v>35</v>
      </c>
      <c r="E32" s="17"/>
      <c r="F32" s="24">
        <v>99572276.299999982</v>
      </c>
      <c r="G32" s="24">
        <v>-6013435.8199999994</v>
      </c>
      <c r="H32" s="24">
        <v>93558840.479999959</v>
      </c>
      <c r="I32" s="24">
        <v>82840724.150000036</v>
      </c>
      <c r="J32" s="24">
        <v>81802178.940000087</v>
      </c>
      <c r="K32" s="22">
        <f t="shared" si="1"/>
        <v>10718116.329999924</v>
      </c>
    </row>
    <row r="33" spans="2:11" ht="15" customHeight="1">
      <c r="B33" s="19"/>
      <c r="C33" s="23"/>
      <c r="D33" s="21" t="s">
        <v>36</v>
      </c>
      <c r="E33" s="17"/>
      <c r="F33" s="24">
        <v>217199495.70000005</v>
      </c>
      <c r="G33" s="24">
        <v>32006714.229999993</v>
      </c>
      <c r="H33" s="24">
        <v>249206209.93000007</v>
      </c>
      <c r="I33" s="24">
        <v>226940557.09000012</v>
      </c>
      <c r="J33" s="24">
        <v>224917314.55999997</v>
      </c>
      <c r="K33" s="22">
        <f t="shared" si="1"/>
        <v>22265652.839999944</v>
      </c>
    </row>
    <row r="34" spans="2:11" ht="15" customHeight="1">
      <c r="B34" s="19"/>
      <c r="C34" s="23"/>
      <c r="D34" s="21" t="s">
        <v>37</v>
      </c>
      <c r="E34" s="17"/>
      <c r="F34" s="24">
        <v>57365186.569999993</v>
      </c>
      <c r="G34" s="24">
        <v>368301.96000000008</v>
      </c>
      <c r="H34" s="24">
        <v>57733488.530000001</v>
      </c>
      <c r="I34" s="24">
        <v>54741932.389999986</v>
      </c>
      <c r="J34" s="24">
        <v>54228786</v>
      </c>
      <c r="K34" s="22">
        <f t="shared" si="1"/>
        <v>2991556.1400000155</v>
      </c>
    </row>
    <row r="35" spans="2:11" ht="15" customHeight="1">
      <c r="B35" s="19"/>
      <c r="C35" s="23"/>
      <c r="D35" s="21" t="s">
        <v>38</v>
      </c>
      <c r="E35" s="17"/>
      <c r="F35" s="24">
        <v>2130554078.5099993</v>
      </c>
      <c r="G35" s="24">
        <v>-273250930.02999997</v>
      </c>
      <c r="H35" s="24">
        <v>1857303148.4799993</v>
      </c>
      <c r="I35" s="24">
        <v>1838930202.03</v>
      </c>
      <c r="J35" s="24">
        <v>1836715535.3599999</v>
      </c>
      <c r="K35" s="22">
        <f t="shared" si="1"/>
        <v>18372946.449999332</v>
      </c>
    </row>
    <row r="36" spans="2:11" ht="15" customHeight="1">
      <c r="B36" s="19"/>
      <c r="C36" s="23"/>
      <c r="D36" s="21" t="s">
        <v>39</v>
      </c>
      <c r="E36" s="17"/>
      <c r="F36" s="24">
        <v>15543069229.99</v>
      </c>
      <c r="G36" s="24">
        <v>335633384.06</v>
      </c>
      <c r="H36" s="24">
        <v>15878702614.049999</v>
      </c>
      <c r="I36" s="24">
        <v>15805026281.060001</v>
      </c>
      <c r="J36" s="24">
        <v>15564881215.75</v>
      </c>
      <c r="K36" s="22">
        <f t="shared" si="1"/>
        <v>73676332.989997864</v>
      </c>
    </row>
    <row r="37" spans="2:11" ht="15" customHeight="1">
      <c r="B37" s="19"/>
      <c r="C37" s="23"/>
      <c r="D37" s="21" t="s">
        <v>40</v>
      </c>
      <c r="E37" s="17"/>
      <c r="F37" s="24">
        <v>100000000</v>
      </c>
      <c r="G37" s="24">
        <v>-67366900.359999999</v>
      </c>
      <c r="H37" s="24">
        <v>32633099.640000001</v>
      </c>
      <c r="I37" s="24">
        <v>24779105.18</v>
      </c>
      <c r="J37" s="24">
        <v>24779105.18</v>
      </c>
      <c r="K37" s="22">
        <f t="shared" si="1"/>
        <v>7853994.4600000009</v>
      </c>
    </row>
    <row r="38" spans="2:11" ht="15" customHeight="1">
      <c r="B38" s="19"/>
      <c r="C38" s="23"/>
      <c r="D38" s="21" t="s">
        <v>41</v>
      </c>
      <c r="E38" s="17"/>
      <c r="F38" s="24">
        <v>1002621095.83</v>
      </c>
      <c r="G38" s="24">
        <v>0</v>
      </c>
      <c r="H38" s="24">
        <v>1002621095.83</v>
      </c>
      <c r="I38" s="24">
        <v>1002035175.2800001</v>
      </c>
      <c r="J38" s="24">
        <v>1002035175.2800001</v>
      </c>
      <c r="K38" s="22">
        <f t="shared" si="1"/>
        <v>585920.54999995232</v>
      </c>
    </row>
    <row r="39" spans="2:11" ht="15" customHeight="1">
      <c r="B39" s="19"/>
      <c r="C39" s="23"/>
      <c r="D39" s="21" t="s">
        <v>42</v>
      </c>
      <c r="E39" s="17"/>
      <c r="F39" s="24">
        <v>1475637839</v>
      </c>
      <c r="G39" s="24">
        <v>141593281</v>
      </c>
      <c r="H39" s="24">
        <v>1617231120</v>
      </c>
      <c r="I39" s="24">
        <v>1607122619.3800001</v>
      </c>
      <c r="J39" s="24">
        <v>1605529337.3800001</v>
      </c>
      <c r="K39" s="22">
        <f t="shared" si="1"/>
        <v>10108500.619999886</v>
      </c>
    </row>
    <row r="40" spans="2:11" ht="15" customHeight="1">
      <c r="B40" s="19"/>
      <c r="C40" s="23"/>
      <c r="D40" s="21" t="s">
        <v>43</v>
      </c>
      <c r="E40" s="17"/>
      <c r="F40" s="24">
        <v>151013195.51999998</v>
      </c>
      <c r="G40" s="24">
        <v>4.6566128730773926E-10</v>
      </c>
      <c r="H40" s="24">
        <v>151013195.51999998</v>
      </c>
      <c r="I40" s="24">
        <v>149944085.42000002</v>
      </c>
      <c r="J40" s="24">
        <v>149944085.42000002</v>
      </c>
      <c r="K40" s="22">
        <f t="shared" si="1"/>
        <v>1069110.0999999642</v>
      </c>
    </row>
    <row r="41" spans="2:11" ht="15" customHeight="1">
      <c r="B41" s="19"/>
      <c r="C41" s="23"/>
      <c r="D41" s="21" t="s">
        <v>44</v>
      </c>
      <c r="E41" s="17"/>
      <c r="F41" s="24">
        <v>936376806.4799999</v>
      </c>
      <c r="G41" s="24">
        <v>5105978.2300000191</v>
      </c>
      <c r="H41" s="24">
        <v>941482784.71000028</v>
      </c>
      <c r="I41" s="24">
        <v>937414672.47000027</v>
      </c>
      <c r="J41" s="24">
        <v>937414672.47000027</v>
      </c>
      <c r="K41" s="22">
        <f t="shared" si="1"/>
        <v>4068112.2400000095</v>
      </c>
    </row>
    <row r="42" spans="2:11">
      <c r="B42" s="25"/>
      <c r="C42" s="26"/>
      <c r="D42" s="21" t="s">
        <v>45</v>
      </c>
      <c r="E42" s="17"/>
      <c r="F42" s="24">
        <v>56273929.160000004</v>
      </c>
      <c r="G42" s="24">
        <v>4950000</v>
      </c>
      <c r="H42" s="24">
        <v>61223929.160000004</v>
      </c>
      <c r="I42" s="24">
        <v>60163029.160000004</v>
      </c>
      <c r="J42" s="24">
        <v>60163029.160000004</v>
      </c>
      <c r="K42" s="22">
        <f t="shared" si="1"/>
        <v>1060900</v>
      </c>
    </row>
    <row r="43" spans="2:11">
      <c r="B43" s="25"/>
      <c r="C43" s="26"/>
      <c r="D43" s="21" t="s">
        <v>46</v>
      </c>
      <c r="E43" s="17"/>
      <c r="F43" s="24">
        <v>5647081741.1599998</v>
      </c>
      <c r="G43" s="24">
        <v>0</v>
      </c>
      <c r="H43" s="24">
        <v>5647081741.1599998</v>
      </c>
      <c r="I43" s="24">
        <v>5628331316</v>
      </c>
      <c r="J43" s="24">
        <v>5628331316</v>
      </c>
      <c r="K43" s="22">
        <f t="shared" si="1"/>
        <v>18750425.159999847</v>
      </c>
    </row>
    <row r="44" spans="2:11" s="29" customFormat="1" ht="27.75" customHeight="1">
      <c r="B44" s="19"/>
      <c r="C44" s="23"/>
      <c r="D44" s="45" t="s">
        <v>47</v>
      </c>
      <c r="E44" s="46"/>
      <c r="F44" s="27">
        <v>14795000</v>
      </c>
      <c r="G44" s="27">
        <v>-1232916.6299999999</v>
      </c>
      <c r="H44" s="27">
        <v>13562083.370000001</v>
      </c>
      <c r="I44" s="27">
        <v>13562083.370000001</v>
      </c>
      <c r="J44" s="27">
        <v>13562083.370000001</v>
      </c>
      <c r="K44" s="28">
        <f t="shared" si="1"/>
        <v>0</v>
      </c>
    </row>
    <row r="45" spans="2:11">
      <c r="B45" s="25"/>
      <c r="C45" s="26"/>
      <c r="D45" s="21" t="s">
        <v>48</v>
      </c>
      <c r="E45" s="17"/>
      <c r="F45" s="24">
        <v>68328634</v>
      </c>
      <c r="G45" s="24">
        <v>0</v>
      </c>
      <c r="H45" s="24">
        <v>68328634</v>
      </c>
      <c r="I45" s="24">
        <v>67267733.960000008</v>
      </c>
      <c r="J45" s="24">
        <v>67267733.960000008</v>
      </c>
      <c r="K45" s="22">
        <f t="shared" si="1"/>
        <v>1060900.0399999917</v>
      </c>
    </row>
    <row r="46" spans="2:11">
      <c r="B46" s="25"/>
      <c r="C46" s="26"/>
      <c r="D46" s="30" t="s">
        <v>49</v>
      </c>
      <c r="E46" s="17"/>
      <c r="F46" s="24">
        <v>123995727.2</v>
      </c>
      <c r="G46" s="24">
        <v>17501040.719999999</v>
      </c>
      <c r="H46" s="24">
        <v>141496767.92000002</v>
      </c>
      <c r="I46" s="24">
        <v>140360331.84</v>
      </c>
      <c r="J46" s="24">
        <v>140360331.84</v>
      </c>
      <c r="K46" s="22">
        <f t="shared" si="1"/>
        <v>1136436.0800000131</v>
      </c>
    </row>
    <row r="47" spans="2:11">
      <c r="B47" s="25"/>
      <c r="C47" s="26"/>
      <c r="D47" s="30" t="s">
        <v>50</v>
      </c>
      <c r="E47" s="17"/>
      <c r="F47" s="24">
        <v>0</v>
      </c>
      <c r="G47" s="24">
        <v>12800130</v>
      </c>
      <c r="H47" s="24">
        <v>12800130</v>
      </c>
      <c r="I47" s="24">
        <v>12800130</v>
      </c>
      <c r="J47" s="24">
        <v>12800130</v>
      </c>
      <c r="K47" s="22">
        <f t="shared" si="1"/>
        <v>0</v>
      </c>
    </row>
    <row r="48" spans="2:11" ht="27.75" customHeight="1">
      <c r="B48" s="25"/>
      <c r="C48" s="26"/>
      <c r="D48" s="45" t="s">
        <v>51</v>
      </c>
      <c r="E48" s="46"/>
      <c r="F48" s="27">
        <v>0</v>
      </c>
      <c r="G48" s="27">
        <v>10000000</v>
      </c>
      <c r="H48" s="27">
        <v>10000000</v>
      </c>
      <c r="I48" s="27">
        <v>10000000</v>
      </c>
      <c r="J48" s="27">
        <v>10000000</v>
      </c>
      <c r="K48" s="28">
        <f t="shared" si="1"/>
        <v>0</v>
      </c>
    </row>
    <row r="49" spans="2:11" ht="15" customHeight="1">
      <c r="B49" s="19"/>
      <c r="C49" s="31"/>
      <c r="D49" s="32"/>
      <c r="E49" s="17"/>
      <c r="F49" s="24"/>
      <c r="G49" s="24"/>
      <c r="H49" s="22"/>
      <c r="I49" s="24"/>
      <c r="J49" s="24"/>
      <c r="K49" s="22"/>
    </row>
    <row r="50" spans="2:11" ht="15" customHeight="1">
      <c r="B50" s="19"/>
      <c r="C50" s="20" t="s">
        <v>52</v>
      </c>
      <c r="D50" s="15" t="s">
        <v>53</v>
      </c>
      <c r="E50" s="17"/>
      <c r="F50" s="18">
        <f>SUM(F52:F85)</f>
        <v>44869771000</v>
      </c>
      <c r="G50" s="18">
        <f t="shared" ref="G50:K50" si="2">SUM(G52:G85)</f>
        <v>4122014035.3499975</v>
      </c>
      <c r="H50" s="18">
        <f>SUM(H52:H85)</f>
        <v>48991785035.350014</v>
      </c>
      <c r="I50" s="18">
        <f t="shared" si="2"/>
        <v>48665781641.300026</v>
      </c>
      <c r="J50" s="18">
        <f t="shared" si="2"/>
        <v>48413547030.970039</v>
      </c>
      <c r="K50" s="18">
        <f t="shared" si="2"/>
        <v>326003394.04999495</v>
      </c>
    </row>
    <row r="51" spans="2:11" ht="15" hidden="1" customHeight="1">
      <c r="B51" s="19"/>
      <c r="C51" s="20" t="s">
        <v>54</v>
      </c>
      <c r="D51" s="32"/>
      <c r="E51" s="17"/>
      <c r="F51" s="24"/>
      <c r="G51" s="24"/>
      <c r="H51" s="22"/>
      <c r="I51" s="24"/>
      <c r="J51" s="24"/>
      <c r="K51" s="22"/>
    </row>
    <row r="52" spans="2:11" ht="15" customHeight="1">
      <c r="B52" s="19"/>
      <c r="C52" s="23"/>
      <c r="D52" s="21" t="s">
        <v>18</v>
      </c>
      <c r="E52" s="17"/>
      <c r="F52" s="24">
        <v>635655</v>
      </c>
      <c r="G52" s="24">
        <v>-29783</v>
      </c>
      <c r="H52" s="24">
        <v>605872</v>
      </c>
      <c r="I52" s="24">
        <v>598443.76</v>
      </c>
      <c r="J52" s="24">
        <v>568211.69999999995</v>
      </c>
      <c r="K52" s="22">
        <f t="shared" ref="K52:K85" si="3">+H52-I52</f>
        <v>7428.2399999999907</v>
      </c>
    </row>
    <row r="53" spans="2:11" ht="15" customHeight="1">
      <c r="B53" s="19"/>
      <c r="C53" s="23"/>
      <c r="D53" s="21" t="s">
        <v>19</v>
      </c>
      <c r="E53" s="17"/>
      <c r="F53" s="24">
        <v>45640698</v>
      </c>
      <c r="G53" s="24">
        <v>45010833</v>
      </c>
      <c r="H53" s="24">
        <v>90651531.000000015</v>
      </c>
      <c r="I53" s="24">
        <v>88865709.680000007</v>
      </c>
      <c r="J53" s="24">
        <v>87252990.239999995</v>
      </c>
      <c r="K53" s="22">
        <f t="shared" si="3"/>
        <v>1785821.3200000077</v>
      </c>
    </row>
    <row r="54" spans="2:11" ht="15" customHeight="1">
      <c r="B54" s="19"/>
      <c r="C54" s="23"/>
      <c r="D54" s="21" t="s">
        <v>20</v>
      </c>
      <c r="E54" s="17"/>
      <c r="F54" s="24">
        <v>80910904</v>
      </c>
      <c r="G54" s="24">
        <v>-4795662</v>
      </c>
      <c r="H54" s="24">
        <v>76115242</v>
      </c>
      <c r="I54" s="24">
        <v>75556156.829999998</v>
      </c>
      <c r="J54" s="24">
        <v>73006785.549999997</v>
      </c>
      <c r="K54" s="22">
        <f t="shared" si="3"/>
        <v>559085.17000000179</v>
      </c>
    </row>
    <row r="55" spans="2:11" ht="15" customHeight="1">
      <c r="B55" s="19"/>
      <c r="C55" s="23"/>
      <c r="D55" s="21" t="s">
        <v>21</v>
      </c>
      <c r="E55" s="17"/>
      <c r="F55" s="24">
        <v>20654484179.690002</v>
      </c>
      <c r="G55" s="24">
        <v>802169831.09999788</v>
      </c>
      <c r="H55" s="24">
        <v>21456654010.79002</v>
      </c>
      <c r="I55" s="24">
        <v>21308305422.920025</v>
      </c>
      <c r="J55" s="24">
        <v>21149944390.680038</v>
      </c>
      <c r="K55" s="22">
        <f t="shared" si="3"/>
        <v>148348587.86999512</v>
      </c>
    </row>
    <row r="56" spans="2:11" ht="15" customHeight="1">
      <c r="B56" s="19"/>
      <c r="C56" s="23"/>
      <c r="D56" s="21" t="s">
        <v>22</v>
      </c>
      <c r="E56" s="17"/>
      <c r="F56" s="24">
        <v>8707443919</v>
      </c>
      <c r="G56" s="24">
        <v>-520966110.21000034</v>
      </c>
      <c r="H56" s="24">
        <v>8186477808.7900009</v>
      </c>
      <c r="I56" s="24">
        <v>8186403853.1400003</v>
      </c>
      <c r="J56" s="24">
        <v>8186084956.3100004</v>
      </c>
      <c r="K56" s="22">
        <f t="shared" si="3"/>
        <v>73955.650000572205</v>
      </c>
    </row>
    <row r="57" spans="2:11" ht="15" customHeight="1">
      <c r="B57" s="19"/>
      <c r="C57" s="23"/>
      <c r="D57" s="21" t="s">
        <v>23</v>
      </c>
      <c r="E57" s="17"/>
      <c r="F57" s="24">
        <v>909464828.02999997</v>
      </c>
      <c r="G57" s="24">
        <v>1849582146.2899992</v>
      </c>
      <c r="H57" s="24">
        <v>2759046974.3199997</v>
      </c>
      <c r="I57" s="24">
        <v>2618893315.4399996</v>
      </c>
      <c r="J57" s="24">
        <v>2583947565.9699988</v>
      </c>
      <c r="K57" s="22">
        <f t="shared" si="3"/>
        <v>140153658.88000011</v>
      </c>
    </row>
    <row r="58" spans="2:11" ht="15" customHeight="1">
      <c r="B58" s="19"/>
      <c r="C58" s="23"/>
      <c r="D58" s="21" t="s">
        <v>24</v>
      </c>
      <c r="E58" s="17"/>
      <c r="F58" s="24">
        <v>6702988</v>
      </c>
      <c r="G58" s="24">
        <v>8788925</v>
      </c>
      <c r="H58" s="24">
        <v>15491913</v>
      </c>
      <c r="I58" s="24">
        <v>7416141.8100000005</v>
      </c>
      <c r="J58" s="24">
        <v>7247709.6000000006</v>
      </c>
      <c r="K58" s="22">
        <f t="shared" si="3"/>
        <v>8075771.1899999995</v>
      </c>
    </row>
    <row r="59" spans="2:11" ht="15" customHeight="1">
      <c r="B59" s="19"/>
      <c r="C59" s="23"/>
      <c r="D59" s="21" t="s">
        <v>25</v>
      </c>
      <c r="E59" s="17"/>
      <c r="F59" s="24">
        <v>5097553</v>
      </c>
      <c r="G59" s="24">
        <v>18603757.84</v>
      </c>
      <c r="H59" s="24">
        <v>23701310.84</v>
      </c>
      <c r="I59" s="24">
        <v>23548767.670000002</v>
      </c>
      <c r="J59" s="24">
        <v>23366503.209999993</v>
      </c>
      <c r="K59" s="22">
        <f t="shared" si="3"/>
        <v>152543.16999999806</v>
      </c>
    </row>
    <row r="60" spans="2:11" ht="15" customHeight="1">
      <c r="B60" s="19"/>
      <c r="C60" s="23"/>
      <c r="D60" s="21" t="s">
        <v>26</v>
      </c>
      <c r="E60" s="17"/>
      <c r="F60" s="24">
        <v>44617492</v>
      </c>
      <c r="G60" s="24">
        <v>112602571.51000001</v>
      </c>
      <c r="H60" s="24">
        <v>157220063.50999999</v>
      </c>
      <c r="I60" s="24">
        <v>157056183.62</v>
      </c>
      <c r="J60" s="24">
        <v>150624624.88000005</v>
      </c>
      <c r="K60" s="22">
        <f t="shared" si="3"/>
        <v>163879.88999998569</v>
      </c>
    </row>
    <row r="61" spans="2:11" ht="15" customHeight="1">
      <c r="B61" s="19"/>
      <c r="C61" s="23"/>
      <c r="D61" s="21" t="s">
        <v>27</v>
      </c>
      <c r="E61" s="17"/>
      <c r="F61" s="24">
        <v>11605752</v>
      </c>
      <c r="G61" s="24">
        <v>3251346.3</v>
      </c>
      <c r="H61" s="24">
        <v>14857098.300000001</v>
      </c>
      <c r="I61" s="24">
        <v>14782583.209999995</v>
      </c>
      <c r="J61" s="24">
        <v>14453844.379999997</v>
      </c>
      <c r="K61" s="22">
        <f t="shared" si="3"/>
        <v>74515.090000005439</v>
      </c>
    </row>
    <row r="62" spans="2:11" ht="15" customHeight="1">
      <c r="B62" s="19"/>
      <c r="C62" s="23"/>
      <c r="D62" s="21" t="s">
        <v>28</v>
      </c>
      <c r="E62" s="17"/>
      <c r="F62" s="24">
        <v>598801989</v>
      </c>
      <c r="G62" s="24">
        <v>57737547.050000012</v>
      </c>
      <c r="H62" s="24">
        <v>656539536.05000007</v>
      </c>
      <c r="I62" s="24">
        <v>656347031.53000009</v>
      </c>
      <c r="J62" s="24">
        <v>656071381.04000008</v>
      </c>
      <c r="K62" s="22">
        <f t="shared" si="3"/>
        <v>192504.51999998093</v>
      </c>
    </row>
    <row r="63" spans="2:11" ht="15" customHeight="1">
      <c r="B63" s="19"/>
      <c r="C63" s="23"/>
      <c r="D63" s="21" t="s">
        <v>29</v>
      </c>
      <c r="E63" s="17"/>
      <c r="F63" s="24">
        <v>25140738</v>
      </c>
      <c r="G63" s="24">
        <v>24348210.039999999</v>
      </c>
      <c r="H63" s="24">
        <v>49488948.039999999</v>
      </c>
      <c r="I63" s="24">
        <v>49426371.539999999</v>
      </c>
      <c r="J63" s="24">
        <v>49359324.07</v>
      </c>
      <c r="K63" s="22">
        <f t="shared" si="3"/>
        <v>62576.5</v>
      </c>
    </row>
    <row r="64" spans="2:11" ht="15" customHeight="1">
      <c r="B64" s="19"/>
      <c r="C64" s="23"/>
      <c r="D64" s="21" t="s">
        <v>30</v>
      </c>
      <c r="E64" s="17"/>
      <c r="F64" s="24">
        <v>26787281</v>
      </c>
      <c r="G64" s="24">
        <v>15033948</v>
      </c>
      <c r="H64" s="24">
        <v>41821229</v>
      </c>
      <c r="I64" s="24">
        <v>41136786.409999989</v>
      </c>
      <c r="J64" s="24">
        <v>40340898.760000005</v>
      </c>
      <c r="K64" s="22">
        <f t="shared" si="3"/>
        <v>684442.59000001103</v>
      </c>
    </row>
    <row r="65" spans="2:11" ht="15" customHeight="1">
      <c r="B65" s="19"/>
      <c r="C65" s="23"/>
      <c r="D65" s="21" t="s">
        <v>31</v>
      </c>
      <c r="E65" s="17"/>
      <c r="F65" s="24">
        <v>25934654</v>
      </c>
      <c r="G65" s="24">
        <v>-1878097</v>
      </c>
      <c r="H65" s="24">
        <v>24056557</v>
      </c>
      <c r="I65" s="24">
        <v>23861455.069999997</v>
      </c>
      <c r="J65" s="24">
        <v>23151249.560000002</v>
      </c>
      <c r="K65" s="22">
        <f t="shared" si="3"/>
        <v>195101.93000000343</v>
      </c>
    </row>
    <row r="66" spans="2:11" ht="15" customHeight="1">
      <c r="B66" s="19"/>
      <c r="C66" s="23"/>
      <c r="D66" s="21" t="s">
        <v>32</v>
      </c>
      <c r="E66" s="17"/>
      <c r="F66" s="24">
        <v>87026957</v>
      </c>
      <c r="G66" s="24">
        <v>-4826348</v>
      </c>
      <c r="H66" s="24">
        <v>82200609</v>
      </c>
      <c r="I66" s="24">
        <v>81895711.229999989</v>
      </c>
      <c r="J66" s="24">
        <v>77600752.230000019</v>
      </c>
      <c r="K66" s="22">
        <f t="shared" si="3"/>
        <v>304897.77000001073</v>
      </c>
    </row>
    <row r="67" spans="2:11" ht="15" customHeight="1">
      <c r="B67" s="19"/>
      <c r="C67" s="23"/>
      <c r="D67" s="21" t="s">
        <v>33</v>
      </c>
      <c r="E67" s="17"/>
      <c r="F67" s="24">
        <v>666509694</v>
      </c>
      <c r="G67" s="24">
        <v>-25838558.069999982</v>
      </c>
      <c r="H67" s="24">
        <v>640671135.92999995</v>
      </c>
      <c r="I67" s="24">
        <v>620288545.17999995</v>
      </c>
      <c r="J67" s="24">
        <v>580183796.64000022</v>
      </c>
      <c r="K67" s="22">
        <f t="shared" si="3"/>
        <v>20382590.75</v>
      </c>
    </row>
    <row r="68" spans="2:11" ht="15" customHeight="1">
      <c r="B68" s="19"/>
      <c r="C68" s="23"/>
      <c r="D68" s="21" t="s">
        <v>34</v>
      </c>
      <c r="E68" s="17"/>
      <c r="F68" s="24">
        <v>12546922</v>
      </c>
      <c r="G68" s="24">
        <v>-812352</v>
      </c>
      <c r="H68" s="24">
        <v>11734570</v>
      </c>
      <c r="I68" s="24">
        <v>11628254.039999999</v>
      </c>
      <c r="J68" s="24">
        <v>11294834.359999998</v>
      </c>
      <c r="K68" s="22">
        <f t="shared" si="3"/>
        <v>106315.96000000089</v>
      </c>
    </row>
    <row r="69" spans="2:11" ht="15" customHeight="1">
      <c r="B69" s="19"/>
      <c r="C69" s="23"/>
      <c r="D69" s="21" t="s">
        <v>35</v>
      </c>
      <c r="E69" s="17"/>
      <c r="F69" s="24">
        <v>10421006</v>
      </c>
      <c r="G69" s="24">
        <v>-842820</v>
      </c>
      <c r="H69" s="24">
        <v>9578186</v>
      </c>
      <c r="I69" s="24">
        <v>9501313.7000000011</v>
      </c>
      <c r="J69" s="24">
        <v>9150672.8300000001</v>
      </c>
      <c r="K69" s="22">
        <f t="shared" si="3"/>
        <v>76872.299999998882</v>
      </c>
    </row>
    <row r="70" spans="2:11" ht="15" customHeight="1">
      <c r="B70" s="19"/>
      <c r="C70" s="23"/>
      <c r="D70" s="21" t="s">
        <v>36</v>
      </c>
      <c r="E70" s="17"/>
      <c r="F70" s="24">
        <v>11118926</v>
      </c>
      <c r="G70" s="24">
        <v>-1035506</v>
      </c>
      <c r="H70" s="24">
        <v>10083420</v>
      </c>
      <c r="I70" s="24">
        <v>9933292.0500000007</v>
      </c>
      <c r="J70" s="24">
        <v>9791984.0999999978</v>
      </c>
      <c r="K70" s="22">
        <f t="shared" si="3"/>
        <v>150127.94999999925</v>
      </c>
    </row>
    <row r="71" spans="2:11" ht="15" customHeight="1">
      <c r="B71" s="19"/>
      <c r="C71" s="23"/>
      <c r="D71" s="21" t="s">
        <v>37</v>
      </c>
      <c r="E71" s="17"/>
      <c r="F71" s="24">
        <v>3760555</v>
      </c>
      <c r="G71" s="24">
        <v>-25577</v>
      </c>
      <c r="H71" s="24">
        <v>3734978</v>
      </c>
      <c r="I71" s="24">
        <v>3728430.09</v>
      </c>
      <c r="J71" s="24">
        <v>3522822.56</v>
      </c>
      <c r="K71" s="22">
        <f t="shared" si="3"/>
        <v>6547.910000000149</v>
      </c>
    </row>
    <row r="72" spans="2:11" ht="15" customHeight="1">
      <c r="B72" s="19"/>
      <c r="C72" s="23"/>
      <c r="D72" s="21" t="s">
        <v>38</v>
      </c>
      <c r="E72" s="17"/>
      <c r="F72" s="24">
        <v>588080379.27999985</v>
      </c>
      <c r="G72" s="24">
        <v>2.3283064365386963E-10</v>
      </c>
      <c r="H72" s="24">
        <v>588080379.27999985</v>
      </c>
      <c r="I72" s="24">
        <v>584935731.50000012</v>
      </c>
      <c r="J72" s="24">
        <v>584935731.50000012</v>
      </c>
      <c r="K72" s="22">
        <f t="shared" si="3"/>
        <v>3144647.779999733</v>
      </c>
    </row>
    <row r="73" spans="2:11" ht="15" customHeight="1">
      <c r="B73" s="19"/>
      <c r="C73" s="23"/>
      <c r="D73" s="21" t="s">
        <v>39</v>
      </c>
      <c r="E73" s="17"/>
      <c r="F73" s="24">
        <v>0</v>
      </c>
      <c r="G73" s="24">
        <v>0</v>
      </c>
      <c r="H73" s="24">
        <f t="shared" ref="H73:H84" si="4">SUM(F73:G73)</f>
        <v>0</v>
      </c>
      <c r="I73" s="24">
        <v>0</v>
      </c>
      <c r="J73" s="24">
        <v>0</v>
      </c>
      <c r="K73" s="22">
        <f t="shared" si="3"/>
        <v>0</v>
      </c>
    </row>
    <row r="74" spans="2:11" ht="15" customHeight="1">
      <c r="B74" s="19"/>
      <c r="C74" s="23"/>
      <c r="D74" s="21" t="s">
        <v>40</v>
      </c>
      <c r="E74" s="17"/>
      <c r="F74" s="24">
        <v>6613807930</v>
      </c>
      <c r="G74" s="24">
        <v>1338878030.71</v>
      </c>
      <c r="H74" s="24">
        <v>7952685960.7099991</v>
      </c>
      <c r="I74" s="24">
        <v>7952674949.2399998</v>
      </c>
      <c r="J74" s="24">
        <v>7952648809.1599989</v>
      </c>
      <c r="K74" s="22">
        <f t="shared" si="3"/>
        <v>11011.469999313354</v>
      </c>
    </row>
    <row r="75" spans="2:11" ht="15" customHeight="1">
      <c r="B75" s="19"/>
      <c r="C75" s="23"/>
      <c r="D75" s="21" t="s">
        <v>41</v>
      </c>
      <c r="E75" s="17"/>
      <c r="F75" s="24">
        <v>0</v>
      </c>
      <c r="G75" s="24">
        <v>1130400</v>
      </c>
      <c r="H75" s="24">
        <v>1130400</v>
      </c>
      <c r="I75" s="24">
        <v>1130400</v>
      </c>
      <c r="J75" s="24">
        <v>1130400</v>
      </c>
      <c r="K75" s="22">
        <f t="shared" si="3"/>
        <v>0</v>
      </c>
    </row>
    <row r="76" spans="2:11" ht="15" customHeight="1">
      <c r="B76" s="19"/>
      <c r="C76" s="23"/>
      <c r="D76" s="21" t="s">
        <v>42</v>
      </c>
      <c r="E76" s="17"/>
      <c r="F76" s="24">
        <v>0</v>
      </c>
      <c r="G76" s="24">
        <v>0</v>
      </c>
      <c r="H76" s="24">
        <f t="shared" si="4"/>
        <v>0</v>
      </c>
      <c r="I76" s="24">
        <v>0</v>
      </c>
      <c r="J76" s="24">
        <v>0</v>
      </c>
      <c r="K76" s="22">
        <f t="shared" si="3"/>
        <v>0</v>
      </c>
    </row>
    <row r="77" spans="2:11" ht="15" customHeight="1">
      <c r="B77" s="19"/>
      <c r="C77" s="23"/>
      <c r="D77" s="21" t="s">
        <v>43</v>
      </c>
      <c r="E77" s="17"/>
      <c r="F77" s="24">
        <v>0</v>
      </c>
      <c r="G77" s="24">
        <v>0</v>
      </c>
      <c r="H77" s="24">
        <f t="shared" si="4"/>
        <v>0</v>
      </c>
      <c r="I77" s="24">
        <v>0</v>
      </c>
      <c r="J77" s="24">
        <v>0</v>
      </c>
      <c r="K77" s="22">
        <f t="shared" si="3"/>
        <v>0</v>
      </c>
    </row>
    <row r="78" spans="2:11" ht="15" customHeight="1">
      <c r="B78" s="19"/>
      <c r="C78" s="23"/>
      <c r="D78" s="21" t="s">
        <v>44</v>
      </c>
      <c r="E78" s="17"/>
      <c r="F78" s="24">
        <v>0</v>
      </c>
      <c r="G78" s="24">
        <v>0</v>
      </c>
      <c r="H78" s="24">
        <f t="shared" si="4"/>
        <v>0</v>
      </c>
      <c r="I78" s="24">
        <v>0</v>
      </c>
      <c r="J78" s="24">
        <v>0</v>
      </c>
      <c r="K78" s="22">
        <f t="shared" si="3"/>
        <v>0</v>
      </c>
    </row>
    <row r="79" spans="2:11" ht="15" customHeight="1">
      <c r="B79" s="19"/>
      <c r="C79" s="23"/>
      <c r="D79" s="21" t="s">
        <v>45</v>
      </c>
      <c r="E79" s="17"/>
      <c r="F79" s="24">
        <v>0</v>
      </c>
      <c r="G79" s="24">
        <v>0</v>
      </c>
      <c r="H79" s="24">
        <f t="shared" si="4"/>
        <v>0</v>
      </c>
      <c r="I79" s="24">
        <v>0</v>
      </c>
      <c r="J79" s="24">
        <v>0</v>
      </c>
      <c r="K79" s="22">
        <f t="shared" si="3"/>
        <v>0</v>
      </c>
    </row>
    <row r="80" spans="2:11" ht="15" customHeight="1">
      <c r="B80" s="19"/>
      <c r="C80" s="23"/>
      <c r="D80" s="21" t="s">
        <v>46</v>
      </c>
      <c r="E80" s="17"/>
      <c r="F80" s="24">
        <v>5733230000</v>
      </c>
      <c r="G80" s="24">
        <v>389267533.15999997</v>
      </c>
      <c r="H80" s="24">
        <v>6122497533.1599998</v>
      </c>
      <c r="I80" s="24">
        <v>6122497533.1599998</v>
      </c>
      <c r="J80" s="24">
        <v>6122497533.1599998</v>
      </c>
      <c r="K80" s="22">
        <f t="shared" si="3"/>
        <v>0</v>
      </c>
    </row>
    <row r="81" spans="2:11" s="29" customFormat="1">
      <c r="B81" s="19"/>
      <c r="C81" s="23"/>
      <c r="D81" s="45" t="s">
        <v>47</v>
      </c>
      <c r="E81" s="46"/>
      <c r="F81" s="24">
        <v>0</v>
      </c>
      <c r="G81" s="24">
        <v>0</v>
      </c>
      <c r="H81" s="24">
        <f t="shared" si="4"/>
        <v>0</v>
      </c>
      <c r="I81" s="24">
        <v>0</v>
      </c>
      <c r="J81" s="24">
        <v>0</v>
      </c>
      <c r="K81" s="28">
        <f t="shared" si="3"/>
        <v>0</v>
      </c>
    </row>
    <row r="82" spans="2:11" s="29" customFormat="1">
      <c r="B82" s="19"/>
      <c r="C82" s="23"/>
      <c r="D82" s="21" t="s">
        <v>48</v>
      </c>
      <c r="E82" s="33"/>
      <c r="F82" s="24">
        <v>0</v>
      </c>
      <c r="G82" s="24">
        <v>0</v>
      </c>
      <c r="H82" s="24">
        <f t="shared" si="4"/>
        <v>0</v>
      </c>
      <c r="I82" s="24">
        <v>0</v>
      </c>
      <c r="J82" s="24">
        <v>0</v>
      </c>
      <c r="K82" s="28">
        <f t="shared" si="3"/>
        <v>0</v>
      </c>
    </row>
    <row r="83" spans="2:11" s="29" customFormat="1">
      <c r="B83" s="19"/>
      <c r="C83" s="23"/>
      <c r="D83" s="30" t="s">
        <v>49</v>
      </c>
      <c r="E83" s="33"/>
      <c r="F83" s="24">
        <v>0</v>
      </c>
      <c r="G83" s="24">
        <v>0</v>
      </c>
      <c r="H83" s="24">
        <f t="shared" si="4"/>
        <v>0</v>
      </c>
      <c r="I83" s="24">
        <v>0</v>
      </c>
      <c r="J83" s="24">
        <v>0</v>
      </c>
      <c r="K83" s="28">
        <f t="shared" si="3"/>
        <v>0</v>
      </c>
    </row>
    <row r="84" spans="2:11" s="29" customFormat="1">
      <c r="B84" s="19"/>
      <c r="C84" s="23"/>
      <c r="D84" s="30" t="s">
        <v>50</v>
      </c>
      <c r="E84" s="17"/>
      <c r="F84" s="24">
        <v>0</v>
      </c>
      <c r="G84" s="24">
        <v>0</v>
      </c>
      <c r="H84" s="24">
        <f t="shared" si="4"/>
        <v>0</v>
      </c>
      <c r="I84" s="24">
        <v>0</v>
      </c>
      <c r="J84" s="24">
        <v>0</v>
      </c>
      <c r="K84" s="22">
        <f t="shared" si="3"/>
        <v>0</v>
      </c>
    </row>
    <row r="85" spans="2:11" ht="24.75" customHeight="1">
      <c r="B85" s="19"/>
      <c r="C85" s="23"/>
      <c r="D85" s="45" t="s">
        <v>51</v>
      </c>
      <c r="E85" s="46"/>
      <c r="F85" s="27">
        <v>0</v>
      </c>
      <c r="G85" s="27">
        <v>16659768.629999999</v>
      </c>
      <c r="H85" s="27">
        <v>16659768.629999999</v>
      </c>
      <c r="I85" s="27">
        <v>15369258.48</v>
      </c>
      <c r="J85" s="27">
        <v>15369258.48</v>
      </c>
      <c r="K85" s="28">
        <f t="shared" si="3"/>
        <v>1290510.1499999985</v>
      </c>
    </row>
    <row r="86" spans="2:11" ht="15" customHeight="1">
      <c r="B86" s="19"/>
      <c r="C86" s="31"/>
      <c r="D86" s="21"/>
      <c r="E86" s="17"/>
      <c r="F86" s="24"/>
      <c r="G86" s="24"/>
      <c r="H86" s="22"/>
      <c r="I86" s="24"/>
      <c r="J86" s="24"/>
      <c r="K86" s="22"/>
    </row>
    <row r="87" spans="2:11" ht="15" customHeight="1">
      <c r="B87" s="19"/>
      <c r="C87" s="34" t="s">
        <v>55</v>
      </c>
      <c r="D87" s="15" t="s">
        <v>56</v>
      </c>
      <c r="E87" s="35" t="s">
        <v>57</v>
      </c>
      <c r="F87" s="18">
        <f>+F13+F50</f>
        <v>108309007000.00002</v>
      </c>
      <c r="G87" s="18">
        <f t="shared" ref="G87:K87" si="5">+G13+G50</f>
        <v>6518315801.7399979</v>
      </c>
      <c r="H87" s="18">
        <f>+H13+H50</f>
        <v>114827322801.74002</v>
      </c>
      <c r="I87" s="18">
        <f t="shared" si="5"/>
        <v>112403314166.27005</v>
      </c>
      <c r="J87" s="18">
        <f t="shared" si="5"/>
        <v>111452846643.83002</v>
      </c>
      <c r="K87" s="18">
        <f t="shared" si="5"/>
        <v>2424008635.4699817</v>
      </c>
    </row>
    <row r="88" spans="2:11">
      <c r="B88" s="36"/>
      <c r="C88" s="37"/>
      <c r="D88" s="37"/>
      <c r="E88" s="38"/>
      <c r="F88" s="39"/>
      <c r="G88" s="39"/>
      <c r="H88" s="39"/>
      <c r="I88" s="39"/>
      <c r="J88" s="39"/>
      <c r="K88" s="39"/>
    </row>
    <row r="90" spans="2:11">
      <c r="F90" s="40"/>
      <c r="G90" s="40"/>
      <c r="H90" s="40"/>
      <c r="I90" s="40"/>
      <c r="J90" s="40"/>
      <c r="K90" s="40"/>
    </row>
    <row r="91" spans="2:11"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2:11">
      <c r="B92" s="41"/>
      <c r="C92" s="41"/>
      <c r="D92" s="41"/>
      <c r="E92" s="42"/>
      <c r="F92" s="42"/>
      <c r="G92" s="42"/>
      <c r="H92" s="42"/>
      <c r="I92" s="42"/>
      <c r="J92" s="42"/>
      <c r="K92" s="42"/>
    </row>
    <row r="93" spans="2:11"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5" spans="2:11" hidden="1"/>
    <row r="96" spans="2:11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</sheetData>
  <mergeCells count="14">
    <mergeCell ref="D85:E85"/>
    <mergeCell ref="B91:K91"/>
    <mergeCell ref="B9:E11"/>
    <mergeCell ref="F9:J9"/>
    <mergeCell ref="K9:K10"/>
    <mergeCell ref="D44:E44"/>
    <mergeCell ref="D48:E48"/>
    <mergeCell ref="D81:E81"/>
    <mergeCell ref="F7:I7"/>
    <mergeCell ref="F2:I2"/>
    <mergeCell ref="F3:I3"/>
    <mergeCell ref="F4:I4"/>
    <mergeCell ref="F5:I5"/>
    <mergeCell ref="F6:I6"/>
  </mergeCells>
  <pageMargins left="0.51181102362204722" right="0.39370078740157483" top="0.35433070866141736" bottom="0.35433070866141736" header="0.31496062992125984" footer="0.31496062992125984"/>
  <pageSetup scale="51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6b_Analítico Egr Detallado CA</vt:lpstr>
      <vt:lpstr>'6b_Analítico Egr Detallado CA'!Área_de_impresión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Polo</cp:lastModifiedBy>
  <cp:lastPrinted>2019-05-16T02:03:26Z</cp:lastPrinted>
  <dcterms:created xsi:type="dcterms:W3CDTF">2019-05-16T02:01:27Z</dcterms:created>
  <dcterms:modified xsi:type="dcterms:W3CDTF">2019-05-16T04:17:11Z</dcterms:modified>
</cp:coreProperties>
</file>