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ública HOME\Estados Financieros 4o trimestre 2020\Estados Financieros 4o trim 2020 PARA ENTREGAR\"/>
    </mc:Choice>
  </mc:AlternateContent>
  <bookViews>
    <workbookView xWindow="0" yWindow="0" windowWidth="28800" windowHeight="12330"/>
  </bookViews>
  <sheets>
    <sheet name="Intereses de la Deuda " sheetId="2" r:id="rId1"/>
  </sheets>
  <definedNames>
    <definedName name="_xlnm.Print_Area" localSheetId="0">'Intereses de la Deuda '!$B$1:$D$47</definedName>
  </definedNames>
  <calcPr calcId="162913"/>
</workbook>
</file>

<file path=xl/calcChain.xml><?xml version="1.0" encoding="utf-8"?>
<calcChain xmlns="http://schemas.openxmlformats.org/spreadsheetml/2006/main">
  <c r="C47" i="2" l="1"/>
  <c r="D47" i="2" l="1"/>
  <c r="C13" i="2" l="1"/>
  <c r="C12" i="2"/>
  <c r="C11" i="2"/>
  <c r="C10" i="2"/>
  <c r="C9" i="2"/>
  <c r="C8" i="2"/>
  <c r="C32" i="2" l="1"/>
  <c r="C14" i="2"/>
  <c r="C22" i="2"/>
  <c r="C40" i="2"/>
  <c r="C19" i="2"/>
  <c r="C17" i="2"/>
  <c r="C30" i="2"/>
  <c r="C43" i="2"/>
  <c r="C15" i="2"/>
  <c r="C23" i="2"/>
  <c r="C41" i="2"/>
  <c r="C27" i="2"/>
  <c r="D45" i="2"/>
  <c r="C38" i="2"/>
  <c r="C18" i="2"/>
  <c r="C28" i="2"/>
  <c r="C31" i="2"/>
  <c r="C44" i="2"/>
  <c r="C21" i="2"/>
  <c r="C34" i="2"/>
  <c r="C39" i="2"/>
  <c r="C20" i="2"/>
  <c r="C33" i="2"/>
  <c r="D35" i="2"/>
  <c r="C16" i="2"/>
  <c r="C24" i="2"/>
  <c r="C29" i="2"/>
  <c r="C42" i="2"/>
  <c r="C35" i="2" l="1"/>
  <c r="C45" i="2"/>
</calcChain>
</file>

<file path=xl/sharedStrings.xml><?xml version="1.0" encoding="utf-8"?>
<sst xmlns="http://schemas.openxmlformats.org/spreadsheetml/2006/main" count="46" uniqueCount="46">
  <si>
    <t>Gobierno del Estado de Jalisco (Poder Ejecutivo)</t>
  </si>
  <si>
    <t>"Cifras Preliminares"</t>
  </si>
  <si>
    <t>Otros Instrumentos de Deuda</t>
  </si>
  <si>
    <t xml:space="preserve">Intereses de la Deuda 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</si>
  <si>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</si>
  <si>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</si>
  <si>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</si>
  <si>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</si>
  <si>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</si>
  <si>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</si>
  <si>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 xml:space="preserve">Total Intereses </t>
  </si>
  <si>
    <t>del 01 enero 2020 al 31 diciembre 2020</t>
  </si>
  <si>
    <r>
      <rPr>
        <b/>
        <sz val="10"/>
        <color theme="1"/>
        <rFont val="Calibri"/>
        <family val="2"/>
      </rPr>
      <t>Banorte $5,115 mdp.</t>
    </r>
    <r>
      <rPr>
        <sz val="10"/>
        <color theme="1"/>
        <rFont val="Calibri"/>
      </rPr>
      <t xml:space="preserve">
Banco Mercantil del Norte, S.A, Institución de Banca Múltiple, Grupo Financiero Banorte (Banorte)  $5,115,348,231.00 con número de inscripción ante el RPU P14-0819019 </t>
    </r>
  </si>
  <si>
    <r>
      <rPr>
        <b/>
        <sz val="10"/>
        <color theme="1"/>
        <rFont val="Calibri"/>
        <family val="2"/>
      </rPr>
      <t xml:space="preserve">Bancomer $2,000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$2,000,000,000.00 con número de inscripción ante el RPU P14-0819022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</si>
  <si>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P14-0819021 </t>
    </r>
  </si>
  <si>
    <r>
      <rPr>
        <b/>
        <sz val="10"/>
        <color theme="1"/>
        <rFont val="Calibri"/>
        <family val="2"/>
      </rPr>
      <t>Banorte $2,300 mdp.</t>
    </r>
    <r>
      <rPr>
        <sz val="10"/>
        <color theme="1"/>
        <rFont val="Calibri"/>
        <family val="2"/>
      </rPr>
      <t xml:space="preserve">
 Banco Mercantil del Norte, S.A, Institución de Banca Múltiple, Grupo Financiero Banorte (Banorte)  $2,300,000,000.00 con número de inscripción ante el RPU A14-0819008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</si>
  <si>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P14-0320028</t>
    </r>
  </si>
  <si>
    <r>
      <rPr>
        <b/>
        <sz val="10"/>
        <color theme="1"/>
        <rFont val="Calibri"/>
        <family val="2"/>
      </rPr>
      <t xml:space="preserve">Banamex $882 mdp. </t>
    </r>
    <r>
      <rPr>
        <sz val="10"/>
        <color theme="1"/>
        <rFont val="Calibri"/>
        <family val="2"/>
      </rPr>
      <t xml:space="preserve">
Banco Nacional de México, S.A., Integrante del Grupo Financiero Citibanamex  $882,581,089.60 con número de inscripción ante el RPU P14-0320027</t>
    </r>
  </si>
  <si>
    <r>
      <rPr>
        <b/>
        <sz val="10"/>
        <color theme="1"/>
        <rFont val="Calibri"/>
        <family val="2"/>
      </rPr>
      <t xml:space="preserve">Bajío $1,200 mdp. </t>
    </r>
    <r>
      <rPr>
        <sz val="10"/>
        <color theme="1"/>
        <rFont val="Calibri"/>
        <family val="2"/>
      </rPr>
      <t xml:space="preserve">
Banco del Bajío, S.A., Institución de Banca Múltiple $1,200,000,000.00 con número de inscripción ante el RPU P14-0820078</t>
    </r>
  </si>
  <si>
    <r>
      <rPr>
        <b/>
        <sz val="10"/>
        <color theme="1"/>
        <rFont val="Calibri"/>
        <family val="2"/>
      </rPr>
      <t>Bajío $300 mdp.</t>
    </r>
    <r>
      <rPr>
        <sz val="10"/>
        <color theme="1"/>
        <rFont val="Calibri"/>
        <family val="2"/>
      </rPr>
      <t xml:space="preserve">
Banco del Bajío, S.A., Institución de Banca Múltiple $300,000,000.00 con número de inscripción ante el RPU P14-0820079</t>
    </r>
  </si>
  <si>
    <r>
      <rPr>
        <b/>
        <sz val="10"/>
        <color theme="1"/>
        <rFont val="Calibri"/>
        <family val="2"/>
      </rPr>
      <t xml:space="preserve">Banamex $700 mdp. </t>
    </r>
    <r>
      <rPr>
        <sz val="10"/>
        <color theme="1"/>
        <rFont val="Calibri"/>
        <family val="2"/>
      </rPr>
      <t xml:space="preserve">
Banco Nacional de México, S.A., Integrante del Grupo Financiero Citibanamex $700,000,000.00 con número de inscripción ante el RPU P14-0820080</t>
    </r>
  </si>
  <si>
    <r>
      <rPr>
        <b/>
        <sz val="10"/>
        <color theme="1"/>
        <rFont val="Calibri"/>
        <family val="2"/>
      </rPr>
      <t>Banamex $1,000 mdp.</t>
    </r>
    <r>
      <rPr>
        <sz val="10"/>
        <color theme="1"/>
        <rFont val="Calibri"/>
        <family val="2"/>
      </rPr>
      <t xml:space="preserve"> 
Banco Nacional de México, S.A., Integrante del Grupo Financiero Citibanamex $1,000,000,000.00 con número de inscripción ante el RPU P14-0820081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</si>
  <si>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</si>
  <si>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P14-0820083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</si>
  <si>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P14-0820084</t>
    </r>
  </si>
  <si>
    <r>
      <rPr>
        <b/>
        <sz val="10"/>
        <color theme="1"/>
        <rFont val="Calibri"/>
        <family val="2"/>
      </rPr>
      <t xml:space="preserve">Bancomer $600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 $600,000,000.00 con número de inscripción ante el RPU Q14-0420053</t>
    </r>
  </si>
  <si>
    <r>
      <rPr>
        <b/>
        <sz val="10"/>
        <color theme="1"/>
        <rFont val="Calibri"/>
        <family val="2"/>
      </rPr>
      <t>Banorte $800 mdp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$800,000,000.00 con número de inscripción ante el RPU Q14-0520070</t>
    </r>
  </si>
  <si>
    <r>
      <rPr>
        <b/>
        <sz val="10"/>
        <color theme="1"/>
        <rFont val="Calibri"/>
        <family val="2"/>
      </rPr>
      <t>Santander $200 mdp.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$200,000,000.00 con número de inscripción ante el RPU Q14-0520071</t>
    </r>
  </si>
  <si>
    <r>
      <rPr>
        <b/>
        <sz val="10"/>
        <color theme="1"/>
        <rFont val="Calibri"/>
        <family val="2"/>
      </rPr>
      <t xml:space="preserve">Scotiabank $200 mdp </t>
    </r>
    <r>
      <rPr>
        <sz val="10"/>
        <color theme="1"/>
        <rFont val="Calibri"/>
        <family val="2"/>
      </rPr>
      <t xml:space="preserve">
Scotiabank Invertal, S.A., Institución de Banca Múltiple, Grupo Financiero Scotiabank Inverlat (Scotiabank) $200,000,000.00 </t>
    </r>
  </si>
  <si>
    <r>
      <rPr>
        <b/>
        <sz val="10"/>
        <color theme="1"/>
        <rFont val="Calibri"/>
        <family val="2"/>
      </rPr>
      <t xml:space="preserve">Banobras $500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</t>
    </r>
    <r>
      <rPr>
        <sz val="10"/>
        <color rgb="FF000000"/>
        <rFont val="Arial"/>
        <family val="2"/>
      </rPr>
      <t xml:space="preserve">$500,000,000.00 </t>
    </r>
  </si>
  <si>
    <r>
      <rPr>
        <b/>
        <sz val="10"/>
        <color theme="1"/>
        <rFont val="Calibri"/>
        <family val="2"/>
      </rPr>
      <t>Banobras $1,750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</t>
    </r>
    <r>
      <rPr>
        <sz val="10"/>
        <color rgb="FF000000"/>
        <rFont val="Arial"/>
        <family val="2"/>
      </rPr>
      <t xml:space="preserve">$1,750,000,000.00 </t>
    </r>
  </si>
  <si>
    <r>
      <rPr>
        <b/>
        <sz val="10"/>
        <color theme="1"/>
        <rFont val="Calibri"/>
        <family val="2"/>
      </rPr>
      <t xml:space="preserve">Banobras $1,920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</t>
    </r>
    <r>
      <rPr>
        <sz val="10"/>
        <color rgb="FF000000"/>
        <rFont val="Arial"/>
        <family val="2"/>
      </rPr>
      <t xml:space="preserve"> $1,920,000,000.00 </t>
    </r>
  </si>
  <si>
    <r>
      <rPr>
        <b/>
        <sz val="10"/>
        <color theme="1"/>
        <rFont val="Calibri"/>
        <family val="2"/>
      </rPr>
      <t xml:space="preserve">Banobras $1,000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P14-0416021</t>
    </r>
  </si>
  <si>
    <r>
      <rPr>
        <b/>
        <sz val="10"/>
        <color theme="1"/>
        <rFont val="Calibri"/>
        <family val="2"/>
      </rPr>
      <t xml:space="preserve">Banobras $2,500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$2,500,000,000.00 con número de inscripción ante el RPU P14-0819018</t>
    </r>
  </si>
  <si>
    <r>
      <rPr>
        <b/>
        <sz val="10"/>
        <color theme="1"/>
        <rFont val="Calibri"/>
        <family val="2"/>
      </rPr>
      <t xml:space="preserve">Banobras $569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$569,432,472.53 con número de inscripción ante el RPU P14-0819020 </t>
    </r>
  </si>
  <si>
    <r>
      <rPr>
        <b/>
        <sz val="10"/>
        <color theme="1"/>
        <rFont val="Calibri"/>
        <family val="2"/>
      </rPr>
      <t xml:space="preserve">Banobras $2,250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$2,250,000,000.00 con número de inscripción ante el RPU P14-0819024</t>
    </r>
  </si>
  <si>
    <r>
      <rPr>
        <b/>
        <sz val="10"/>
        <color theme="1"/>
        <rFont val="Calibri"/>
        <family val="2"/>
      </rPr>
      <t xml:space="preserve">Banobras $700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$700,000,000.00 con número de inscripción ante el RPU A14-0819007</t>
    </r>
  </si>
  <si>
    <r>
      <rPr>
        <b/>
        <sz val="10"/>
        <color theme="1"/>
        <rFont val="Calibri"/>
        <family val="2"/>
      </rPr>
      <t>Banobras $1,000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P14-0712095</t>
    </r>
  </si>
  <si>
    <r>
      <rPr>
        <b/>
        <sz val="10"/>
        <color theme="1"/>
        <rFont val="Calibri"/>
        <family val="2"/>
      </rPr>
      <t xml:space="preserve">Banobras $300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$300,000,000.00 con número de inscripción ante el RPU P14-0712103</t>
    </r>
  </si>
  <si>
    <r>
      <rPr>
        <b/>
        <sz val="10"/>
        <color theme="1"/>
        <rFont val="Calibri"/>
        <family val="2"/>
      </rPr>
      <t xml:space="preserve">Banobras $299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$299,888,355.00 con número de inscripción ante el RPU P14-1013128</t>
    </r>
  </si>
  <si>
    <r>
      <rPr>
        <b/>
        <sz val="10"/>
        <color theme="1"/>
        <rFont val="Calibri"/>
        <family val="2"/>
      </rPr>
      <t xml:space="preserve">Banobras $223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$223,786,059.00 con número de inscripción ante el RPU P14-0814122</t>
    </r>
  </si>
  <si>
    <r>
      <rPr>
        <b/>
        <sz val="10"/>
        <color theme="1"/>
        <rFont val="Calibri"/>
        <family val="2"/>
      </rPr>
      <t xml:space="preserve">Banobras $500.38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$500,379,494.00 con número de inscripción ante el RPU P14-1214238</t>
    </r>
  </si>
  <si>
    <r>
      <rPr>
        <b/>
        <sz val="10"/>
        <color theme="1"/>
        <rFont val="Calibri"/>
        <family val="2"/>
      </rPr>
      <t xml:space="preserve">Banobras $86,7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$86,788,886.00 con número de inscripción ante el RPU P14-0416020</t>
    </r>
  </si>
  <si>
    <r>
      <rPr>
        <b/>
        <sz val="10"/>
        <color theme="1"/>
        <rFont val="Calibri"/>
        <family val="2"/>
      </rPr>
      <t xml:space="preserve">Banobras $56.9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$56,998,668.00 con número de inscripción ante el RPU P14-0916041</t>
    </r>
  </si>
  <si>
    <r>
      <rPr>
        <b/>
        <sz val="10"/>
        <color theme="1"/>
        <rFont val="Calibri"/>
        <family val="2"/>
      </rPr>
      <t>Banorte $200 mdp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$200,000,000.00  con número de inscripción ante el RPU Q14-1220204</t>
    </r>
  </si>
  <si>
    <r>
      <rPr>
        <b/>
        <sz val="10"/>
        <color theme="1"/>
        <rFont val="Calibri"/>
        <family val="2"/>
      </rPr>
      <t xml:space="preserve">Santander $3,000 mdp 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$3,000,000,000.00 con número de inscripción ante el RPU P14-0819023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</si>
</sst>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_-&quot;$&quot;* \-#,##0_-;_-&quot;$&quot;* &quot;-&quot;??_-;_-@"/>
  </numFmts>
  <fonts count="11" x14ac:knownFonts="1">
    <font>
      <sz val="10"/>
      <color rgb="FF000000"/>
      <name val="Arial"/>
    </font>
    <font>
      <b/>
      <sz val="10"/>
      <color theme="1"/>
      <name val="Calibri"/>
    </font>
    <font>
      <sz val="10"/>
      <color theme="1"/>
      <name val="Arial"/>
    </font>
    <font>
      <sz val="10"/>
      <color theme="1"/>
      <name val="Calibri"/>
    </font>
    <font>
      <sz val="10"/>
      <name val="Calibri"/>
    </font>
    <font>
      <sz val="1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" fontId="2" fillId="0" borderId="0" xfId="0" applyNumberFormat="1" applyFont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Font="1" applyAlignment="1"/>
    <xf numFmtId="3" fontId="3" fillId="0" borderId="3" xfId="0" applyNumberFormat="1" applyFont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indent="2"/>
    </xf>
    <xf numFmtId="3" fontId="4" fillId="0" borderId="3" xfId="0" applyNumberFormat="1" applyFont="1" applyBorder="1" applyAlignment="1">
      <alignment horizontal="right" vertical="center" indent="2"/>
    </xf>
    <xf numFmtId="3" fontId="4" fillId="0" borderId="1" xfId="0" applyNumberFormat="1" applyFont="1" applyBorder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7" fillId="0" borderId="6" xfId="0" applyNumberFormat="1" applyFont="1" applyBorder="1" applyAlignment="1">
      <alignment horizontal="right" vertical="center" indent="2"/>
    </xf>
    <xf numFmtId="164" fontId="6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0" fontId="7" fillId="2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76201</xdr:rowOff>
    </xdr:from>
    <xdr:to>
      <xdr:col>1</xdr:col>
      <xdr:colOff>790575</xdr:colOff>
      <xdr:row>4</xdr:row>
      <xdr:rowOff>117271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1"/>
          <a:ext cx="714375" cy="688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50"/>
  <sheetViews>
    <sheetView showGridLines="0" tabSelected="1" zoomScaleNormal="100" workbookViewId="0">
      <selection activeCell="B9" sqref="B9"/>
    </sheetView>
  </sheetViews>
  <sheetFormatPr baseColWidth="10" defaultColWidth="14.42578125" defaultRowHeight="12.75" x14ac:dyDescent="0.2"/>
  <cols>
    <col min="1" max="1" width="3.5703125" style="11" customWidth="1"/>
    <col min="2" max="2" width="74.42578125" customWidth="1"/>
    <col min="3" max="4" width="24.28515625" customWidth="1"/>
  </cols>
  <sheetData>
    <row r="1" spans="2:4" x14ac:dyDescent="0.2">
      <c r="B1" s="26" t="s">
        <v>0</v>
      </c>
      <c r="C1" s="27"/>
      <c r="D1" s="27"/>
    </row>
    <row r="2" spans="2:4" x14ac:dyDescent="0.2">
      <c r="B2" s="26" t="s">
        <v>3</v>
      </c>
      <c r="C2" s="27"/>
      <c r="D2" s="27"/>
    </row>
    <row r="3" spans="2:4" x14ac:dyDescent="0.2">
      <c r="B3" s="26" t="s">
        <v>11</v>
      </c>
      <c r="C3" s="27"/>
      <c r="D3" s="27"/>
    </row>
    <row r="4" spans="2:4" x14ac:dyDescent="0.2">
      <c r="B4" s="26" t="s">
        <v>1</v>
      </c>
      <c r="C4" s="27"/>
      <c r="D4" s="27"/>
    </row>
    <row r="5" spans="2:4" x14ac:dyDescent="0.2">
      <c r="B5" s="28"/>
      <c r="C5" s="27"/>
      <c r="D5" s="27"/>
    </row>
    <row r="6" spans="2:4" x14ac:dyDescent="0.2">
      <c r="B6" s="2" t="s">
        <v>4</v>
      </c>
      <c r="C6" s="2" t="s">
        <v>5</v>
      </c>
      <c r="D6" s="3" t="s">
        <v>6</v>
      </c>
    </row>
    <row r="7" spans="2:4" x14ac:dyDescent="0.2">
      <c r="B7" s="22" t="s">
        <v>7</v>
      </c>
      <c r="C7" s="23"/>
      <c r="D7" s="24"/>
    </row>
    <row r="8" spans="2:4" ht="38.25" x14ac:dyDescent="0.2">
      <c r="B8" s="9" t="s">
        <v>12</v>
      </c>
      <c r="C8" s="12">
        <f t="shared" ref="C8:C13" si="0">D8</f>
        <v>320319320.75999999</v>
      </c>
      <c r="D8" s="13">
        <v>320319320.75999999</v>
      </c>
    </row>
    <row r="9" spans="2:4" ht="38.25" customHeight="1" x14ac:dyDescent="0.2">
      <c r="B9" s="9" t="s">
        <v>45</v>
      </c>
      <c r="C9" s="12">
        <f t="shared" si="0"/>
        <v>188787941.06999901</v>
      </c>
      <c r="D9" s="13">
        <v>188787941.06999901</v>
      </c>
    </row>
    <row r="10" spans="2:4" ht="38.25" x14ac:dyDescent="0.2">
      <c r="B10" s="9" t="s">
        <v>13</v>
      </c>
      <c r="C10" s="12">
        <f t="shared" si="0"/>
        <v>126917115.389999</v>
      </c>
      <c r="D10" s="13">
        <v>126917115.389999</v>
      </c>
    </row>
    <row r="11" spans="2:4" ht="38.25" x14ac:dyDescent="0.2">
      <c r="B11" s="9" t="s">
        <v>14</v>
      </c>
      <c r="C11" s="12">
        <f t="shared" si="0"/>
        <v>63661893.829999998</v>
      </c>
      <c r="D11" s="13">
        <v>63661893.829999998</v>
      </c>
    </row>
    <row r="12" spans="2:4" ht="38.25" x14ac:dyDescent="0.2">
      <c r="B12" s="9" t="s">
        <v>15</v>
      </c>
      <c r="C12" s="12">
        <f t="shared" si="0"/>
        <v>70835539.420000002</v>
      </c>
      <c r="D12" s="13">
        <v>70835539.420000002</v>
      </c>
    </row>
    <row r="13" spans="2:4" ht="38.25" x14ac:dyDescent="0.2">
      <c r="B13" s="9" t="s">
        <v>16</v>
      </c>
      <c r="C13" s="12">
        <f t="shared" si="0"/>
        <v>37759583.75</v>
      </c>
      <c r="D13" s="13">
        <v>37759583.75</v>
      </c>
    </row>
    <row r="14" spans="2:4" ht="38.25" x14ac:dyDescent="0.2">
      <c r="B14" s="9" t="s">
        <v>17</v>
      </c>
      <c r="C14" s="12">
        <f t="shared" ref="C14:C24" si="1">D14</f>
        <v>29211717.280000001</v>
      </c>
      <c r="D14" s="13">
        <v>29211717.280000001</v>
      </c>
    </row>
    <row r="15" spans="2:4" ht="38.25" x14ac:dyDescent="0.2">
      <c r="B15" s="9" t="s">
        <v>18</v>
      </c>
      <c r="C15" s="12">
        <f t="shared" si="1"/>
        <v>3271087.29</v>
      </c>
      <c r="D15" s="13">
        <v>3271087.29</v>
      </c>
    </row>
    <row r="16" spans="2:4" ht="32.65" customHeight="1" x14ac:dyDescent="0.2">
      <c r="B16" s="9" t="s">
        <v>19</v>
      </c>
      <c r="C16" s="12">
        <f t="shared" si="1"/>
        <v>2200856.7000000002</v>
      </c>
      <c r="D16" s="13">
        <v>2200856.7000000002</v>
      </c>
    </row>
    <row r="17" spans="2:4" ht="38.25" x14ac:dyDescent="0.2">
      <c r="B17" s="9" t="s">
        <v>20</v>
      </c>
      <c r="C17" s="12">
        <f t="shared" si="1"/>
        <v>3284766.82</v>
      </c>
      <c r="D17" s="13">
        <v>3284766.82</v>
      </c>
    </row>
    <row r="18" spans="2:4" ht="38.25" x14ac:dyDescent="0.2">
      <c r="B18" s="9" t="s">
        <v>21</v>
      </c>
      <c r="C18" s="12">
        <f t="shared" si="1"/>
        <v>3389473.71</v>
      </c>
      <c r="D18" s="13">
        <v>3389473.71</v>
      </c>
    </row>
    <row r="19" spans="2:4" ht="38.25" x14ac:dyDescent="0.2">
      <c r="B19" s="9" t="s">
        <v>22</v>
      </c>
      <c r="C19" s="12">
        <f t="shared" si="1"/>
        <v>3607452.6</v>
      </c>
      <c r="D19" s="13">
        <v>3607452.6</v>
      </c>
    </row>
    <row r="20" spans="2:4" ht="38.25" x14ac:dyDescent="0.2">
      <c r="B20" s="9" t="s">
        <v>23</v>
      </c>
      <c r="C20" s="12">
        <f t="shared" si="1"/>
        <v>2195663.09</v>
      </c>
      <c r="D20" s="13">
        <v>2195663.09</v>
      </c>
    </row>
    <row r="21" spans="2:4" ht="38.25" x14ac:dyDescent="0.2">
      <c r="B21" s="9" t="s">
        <v>24</v>
      </c>
      <c r="C21" s="12">
        <f t="shared" si="1"/>
        <v>9242091.1799999997</v>
      </c>
      <c r="D21" s="13">
        <v>9242091.1799999997</v>
      </c>
    </row>
    <row r="22" spans="2:4" ht="38.25" x14ac:dyDescent="0.2">
      <c r="B22" s="9" t="s">
        <v>25</v>
      </c>
      <c r="C22" s="12">
        <f t="shared" si="1"/>
        <v>13713533.029999999</v>
      </c>
      <c r="D22" s="13">
        <v>13713533.029999999</v>
      </c>
    </row>
    <row r="23" spans="2:4" ht="38.25" x14ac:dyDescent="0.2">
      <c r="B23" s="9" t="s">
        <v>26</v>
      </c>
      <c r="C23" s="12">
        <f t="shared" si="1"/>
        <v>18883329.16</v>
      </c>
      <c r="D23" s="13">
        <v>18883329.16</v>
      </c>
    </row>
    <row r="24" spans="2:4" ht="38.25" x14ac:dyDescent="0.2">
      <c r="B24" s="9" t="s">
        <v>27</v>
      </c>
      <c r="C24" s="12">
        <f t="shared" si="1"/>
        <v>4780162.53</v>
      </c>
      <c r="D24" s="13">
        <v>4780162.53</v>
      </c>
    </row>
    <row r="25" spans="2:4" ht="38.25" x14ac:dyDescent="0.2">
      <c r="B25" s="9" t="s">
        <v>44</v>
      </c>
      <c r="C25" s="14">
        <v>0</v>
      </c>
      <c r="D25" s="15">
        <v>0</v>
      </c>
    </row>
    <row r="26" spans="2:4" ht="38.25" x14ac:dyDescent="0.2">
      <c r="B26" s="9" t="s">
        <v>28</v>
      </c>
      <c r="C26" s="14">
        <v>0</v>
      </c>
      <c r="D26" s="15">
        <v>0</v>
      </c>
    </row>
    <row r="27" spans="2:4" ht="38.25" x14ac:dyDescent="0.2">
      <c r="B27" s="9" t="s">
        <v>29</v>
      </c>
      <c r="C27" s="12">
        <f t="shared" ref="C27:C34" si="2">D27</f>
        <v>5038440.0399999898</v>
      </c>
      <c r="D27" s="13">
        <v>5038440.0399999898</v>
      </c>
    </row>
    <row r="28" spans="2:4" ht="38.25" x14ac:dyDescent="0.2">
      <c r="B28" s="9" t="s">
        <v>30</v>
      </c>
      <c r="C28" s="12">
        <f t="shared" si="2"/>
        <v>22401901.210000001</v>
      </c>
      <c r="D28" s="13">
        <v>22401901.210000001</v>
      </c>
    </row>
    <row r="29" spans="2:4" ht="38.25" x14ac:dyDescent="0.2">
      <c r="B29" s="9" t="s">
        <v>31</v>
      </c>
      <c r="C29" s="12">
        <f t="shared" si="2"/>
        <v>26457722.25</v>
      </c>
      <c r="D29" s="13">
        <v>26457722.25</v>
      </c>
    </row>
    <row r="30" spans="2:4" ht="38.25" x14ac:dyDescent="0.2">
      <c r="B30" s="9" t="s">
        <v>32</v>
      </c>
      <c r="C30" s="12">
        <f t="shared" si="2"/>
        <v>35929373.670000002</v>
      </c>
      <c r="D30" s="13">
        <v>35929373.670000002</v>
      </c>
    </row>
    <row r="31" spans="2:4" ht="38.25" x14ac:dyDescent="0.2">
      <c r="B31" s="9" t="s">
        <v>33</v>
      </c>
      <c r="C31" s="12">
        <f t="shared" si="2"/>
        <v>118309810.919999</v>
      </c>
      <c r="D31" s="13">
        <v>118309810.919999</v>
      </c>
    </row>
    <row r="32" spans="2:4" ht="38.25" x14ac:dyDescent="0.2">
      <c r="B32" s="9" t="s">
        <v>34</v>
      </c>
      <c r="C32" s="12">
        <f t="shared" si="2"/>
        <v>27093086.449999999</v>
      </c>
      <c r="D32" s="13">
        <v>27093086.449999999</v>
      </c>
    </row>
    <row r="33" spans="2:4" ht="38.25" x14ac:dyDescent="0.2">
      <c r="B33" s="9" t="s">
        <v>35</v>
      </c>
      <c r="C33" s="12">
        <f t="shared" si="2"/>
        <v>36222838.219999999</v>
      </c>
      <c r="D33" s="13">
        <v>36222838.219999999</v>
      </c>
    </row>
    <row r="34" spans="2:4" ht="38.25" x14ac:dyDescent="0.2">
      <c r="B34" s="9" t="s">
        <v>36</v>
      </c>
      <c r="C34" s="12">
        <f t="shared" si="2"/>
        <v>29441791.519999899</v>
      </c>
      <c r="D34" s="13">
        <v>29441791.519999899</v>
      </c>
    </row>
    <row r="35" spans="2:4" x14ac:dyDescent="0.2">
      <c r="B35" s="4" t="s">
        <v>8</v>
      </c>
      <c r="C35" s="16">
        <f t="shared" ref="C35:D35" si="3">SUM(C8:C34)</f>
        <v>1202956491.889997</v>
      </c>
      <c r="D35" s="16">
        <f t="shared" si="3"/>
        <v>1202956491.889997</v>
      </c>
    </row>
    <row r="36" spans="2:4" x14ac:dyDescent="0.2">
      <c r="B36" s="5"/>
      <c r="C36" s="5"/>
      <c r="D36" s="5"/>
    </row>
    <row r="37" spans="2:4" x14ac:dyDescent="0.2">
      <c r="B37" s="25" t="s">
        <v>2</v>
      </c>
      <c r="C37" s="23"/>
      <c r="D37" s="24"/>
    </row>
    <row r="38" spans="2:4" ht="38.25" x14ac:dyDescent="0.2">
      <c r="B38" s="10" t="s">
        <v>37</v>
      </c>
      <c r="C38" s="17">
        <f t="shared" ref="C38:C44" si="4">D38</f>
        <v>79856556.819999993</v>
      </c>
      <c r="D38" s="13">
        <v>79856556.819999993</v>
      </c>
    </row>
    <row r="39" spans="2:4" ht="38.25" x14ac:dyDescent="0.2">
      <c r="B39" s="10" t="s">
        <v>38</v>
      </c>
      <c r="C39" s="17">
        <f t="shared" si="4"/>
        <v>25025000</v>
      </c>
      <c r="D39" s="13">
        <v>25025000</v>
      </c>
    </row>
    <row r="40" spans="2:4" ht="38.25" x14ac:dyDescent="0.2">
      <c r="B40" s="10" t="s">
        <v>39</v>
      </c>
      <c r="C40" s="17">
        <f t="shared" si="4"/>
        <v>24976065.609999999</v>
      </c>
      <c r="D40" s="13">
        <v>24976065.609999999</v>
      </c>
    </row>
    <row r="41" spans="2:4" ht="38.25" x14ac:dyDescent="0.2">
      <c r="B41" s="10" t="s">
        <v>40</v>
      </c>
      <c r="C41" s="17">
        <f t="shared" si="4"/>
        <v>17114946.629999999</v>
      </c>
      <c r="D41" s="13">
        <v>17114946.629999999</v>
      </c>
    </row>
    <row r="42" spans="2:4" ht="38.25" x14ac:dyDescent="0.2">
      <c r="B42" s="10" t="s">
        <v>41</v>
      </c>
      <c r="C42" s="17">
        <f t="shared" si="4"/>
        <v>41397688.479999997</v>
      </c>
      <c r="D42" s="13">
        <v>41397688.479999997</v>
      </c>
    </row>
    <row r="43" spans="2:4" ht="38.25" x14ac:dyDescent="0.2">
      <c r="B43" s="10" t="s">
        <v>42</v>
      </c>
      <c r="C43" s="17">
        <f t="shared" si="4"/>
        <v>7451663.0999999996</v>
      </c>
      <c r="D43" s="13">
        <v>7451663.0999999996</v>
      </c>
    </row>
    <row r="44" spans="2:4" ht="38.25" x14ac:dyDescent="0.2">
      <c r="B44" s="10" t="s">
        <v>43</v>
      </c>
      <c r="C44" s="17">
        <f t="shared" si="4"/>
        <v>4985088.9000000004</v>
      </c>
      <c r="D44" s="13">
        <v>4985088.9000000004</v>
      </c>
    </row>
    <row r="45" spans="2:4" x14ac:dyDescent="0.2">
      <c r="B45" s="4" t="s">
        <v>9</v>
      </c>
      <c r="C45" s="18">
        <f t="shared" ref="C45:D45" si="5">SUM(C38:C44)</f>
        <v>200807009.53999999</v>
      </c>
      <c r="D45" s="18">
        <f t="shared" si="5"/>
        <v>200807009.53999999</v>
      </c>
    </row>
    <row r="46" spans="2:4" x14ac:dyDescent="0.2">
      <c r="B46" s="6"/>
      <c r="C46" s="7"/>
      <c r="D46" s="19"/>
    </row>
    <row r="47" spans="2:4" x14ac:dyDescent="0.2">
      <c r="B47" s="8" t="s">
        <v>10</v>
      </c>
      <c r="C47" s="20">
        <f>C45+C35</f>
        <v>1403763501.429997</v>
      </c>
      <c r="D47" s="21">
        <f>D45+D35</f>
        <v>1403763501.429997</v>
      </c>
    </row>
    <row r="48" spans="2:4" x14ac:dyDescent="0.2">
      <c r="B48" s="1"/>
    </row>
    <row r="49" spans="2:2" x14ac:dyDescent="0.2">
      <c r="B49" s="1"/>
    </row>
    <row r="50" spans="2:2" x14ac:dyDescent="0.2">
      <c r="B50" s="1"/>
    </row>
  </sheetData>
  <mergeCells count="7">
    <mergeCell ref="B7:D7"/>
    <mergeCell ref="B37:D37"/>
    <mergeCell ref="B1:D1"/>
    <mergeCell ref="B2:D2"/>
    <mergeCell ref="B3:D3"/>
    <mergeCell ref="B4:D4"/>
    <mergeCell ref="B5:D5"/>
  </mergeCells>
  <pageMargins left="1.8897637795275593" right="0.70866141732283472" top="0.74803149606299213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</vt:lpstr>
      <vt:lpstr>'Intereses de la Deuda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 Elena Martínez Rameño</cp:lastModifiedBy>
  <cp:lastPrinted>2021-01-28T23:56:18Z</cp:lastPrinted>
  <dcterms:created xsi:type="dcterms:W3CDTF">2021-01-28T23:41:46Z</dcterms:created>
  <dcterms:modified xsi:type="dcterms:W3CDTF">2021-01-29T22:22:38Z</dcterms:modified>
</cp:coreProperties>
</file>