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rchivos\Estados Financieros 4o trim 2019 Informe de Gestión Financiera\"/>
    </mc:Choice>
  </mc:AlternateContent>
  <bookViews>
    <workbookView xWindow="0" yWindow="300" windowWidth="20730" windowHeight="11460" firstSheet="2" activeTab="2"/>
  </bookViews>
  <sheets>
    <sheet name="c) Endeudamiento Neto 1er" sheetId="9" state="hidden" r:id="rId1"/>
    <sheet name="d) Intereses de la Deuda 1er" sheetId="10" state="hidden" r:id="rId2"/>
    <sheet name="Endeudamiento 4 Trimestre 2019" sheetId="11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1" l="1"/>
  <c r="D35" i="11"/>
  <c r="E35" i="11"/>
  <c r="D23" i="11" l="1"/>
  <c r="E10" i="11"/>
  <c r="E11" i="11"/>
  <c r="E12" i="11"/>
  <c r="E13" i="11"/>
  <c r="E15" i="11"/>
  <c r="E16" i="11"/>
  <c r="E17" i="11"/>
  <c r="E18" i="11"/>
  <c r="E19" i="11"/>
  <c r="E20" i="11"/>
  <c r="C23" i="11"/>
  <c r="E23" i="11" l="1"/>
  <c r="E32" i="11" l="1"/>
  <c r="E31" i="11"/>
  <c r="E30" i="11"/>
  <c r="E29" i="11"/>
  <c r="E28" i="11"/>
  <c r="E27" i="11"/>
  <c r="E26" i="11"/>
  <c r="C33" i="11" l="1"/>
  <c r="D33" i="11" l="1"/>
  <c r="E33" i="11" l="1"/>
  <c r="C40" i="10"/>
  <c r="D9" i="10"/>
  <c r="D40" i="10" s="1"/>
  <c r="D34" i="9"/>
  <c r="D52" i="10"/>
  <c r="C52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E34" i="9"/>
  <c r="F10" i="9"/>
  <c r="C54" i="10" l="1"/>
  <c r="D54" i="10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34" i="9"/>
  <c r="F34" i="9" l="1"/>
  <c r="F46" i="9"/>
  <c r="D46" i="9"/>
  <c r="D48" i="9" s="1"/>
  <c r="C46" i="9"/>
  <c r="J31" i="9"/>
  <c r="J30" i="9"/>
  <c r="C48" i="9" l="1"/>
  <c r="F48" i="9"/>
</calcChain>
</file>

<file path=xl/sharedStrings.xml><?xml version="1.0" encoding="utf-8"?>
<sst xmlns="http://schemas.openxmlformats.org/spreadsheetml/2006/main" count="183" uniqueCount="67">
  <si>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</si>
  <si>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</si>
  <si>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</si>
  <si>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</si>
  <si>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</si>
  <si>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</si>
  <si>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</si>
  <si>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</si>
  <si>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</si>
  <si>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</si>
  <si>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</si>
  <si>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</si>
  <si>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</si>
  <si>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</si>
  <si>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</si>
  <si>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</si>
  <si>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</si>
  <si>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</si>
  <si>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</si>
  <si>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</si>
  <si>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</si>
  <si>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</si>
  <si>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</si>
  <si>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</si>
  <si>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</si>
  <si>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</si>
  <si>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</si>
  <si>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</si>
  <si>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</si>
  <si>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</si>
  <si>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</si>
  <si>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</si>
  <si>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</si>
  <si>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</si>
  <si>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</si>
  <si>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</si>
  <si>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</si>
  <si>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</si>
  <si>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</si>
  <si>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</si>
  <si>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</si>
  <si>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</si>
  <si>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</si>
  <si>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</si>
  <si>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</si>
  <si>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</si>
  <si>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</si>
  <si>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</si>
  <si>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</si>
  <si>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</si>
  <si>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</si>
  <si>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</si>
  <si>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</si>
  <si>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</si>
  <si>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C=A-B</t>
  </si>
  <si>
    <t>Gobierno del Estado de Jalisco (Poder Ejecutivo)</t>
  </si>
  <si>
    <t>Contratación/Colocación</t>
  </si>
  <si>
    <t>Banorte $2,300 mdp</t>
  </si>
  <si>
    <t xml:space="preserve">Banobras $2,250 mdp </t>
  </si>
  <si>
    <t xml:space="preserve">Banobras $700 mdp </t>
  </si>
  <si>
    <t>Del 01 de Enero de 2019 al 31 de Diciembre de 2019</t>
  </si>
  <si>
    <t>Banorte $5,115 mdp</t>
  </si>
  <si>
    <t>Santander $3,000 mdp</t>
  </si>
  <si>
    <t>Bancomer $2,000 mdp</t>
  </si>
  <si>
    <t>Bancomer $1,000 mdp</t>
  </si>
  <si>
    <t>Banobras $2,500 mdp</t>
  </si>
  <si>
    <t>Banobras $569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</si>
</sst>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164" fontId="11" fillId="3" borderId="3" xfId="1" applyNumberFormat="1" applyFont="1" applyFill="1" applyBorder="1" applyAlignment="1" applyProtection="1">
      <alignment horizontal="center" vertical="center"/>
    </xf>
    <xf numFmtId="4" fontId="11" fillId="3" borderId="6" xfId="1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left" vertical="center" wrapText="1"/>
    </xf>
    <xf numFmtId="3" fontId="9" fillId="3" borderId="6" xfId="4" applyNumberFormat="1" applyFont="1" applyFill="1" applyBorder="1" applyAlignment="1" applyProtection="1">
      <alignment horizontal="right" indent="1"/>
    </xf>
    <xf numFmtId="3" fontId="11" fillId="3" borderId="6" xfId="4" applyNumberFormat="1" applyFont="1" applyFill="1" applyBorder="1" applyAlignment="1" applyProtection="1">
      <alignment horizontal="right" vertical="center" indent="1"/>
    </xf>
    <xf numFmtId="3" fontId="11" fillId="3" borderId="6" xfId="4" applyNumberFormat="1" applyFont="1" applyFill="1" applyBorder="1" applyAlignment="1" applyProtection="1">
      <alignment horizontal="right" indent="1"/>
    </xf>
    <xf numFmtId="3" fontId="9" fillId="0" borderId="6" xfId="4" applyNumberFormat="1" applyFont="1" applyFill="1" applyBorder="1" applyAlignment="1" applyProtection="1">
      <alignment horizontal="right" indent="1"/>
    </xf>
    <xf numFmtId="3" fontId="11" fillId="0" borderId="6" xfId="4" applyNumberFormat="1" applyFont="1" applyFill="1" applyBorder="1" applyAlignment="1" applyProtection="1">
      <alignment horizontal="right" vertical="center" inden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</xf>
    <xf numFmtId="164" fontId="11" fillId="3" borderId="2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left" vertical="center" indent="42"/>
    </xf>
    <xf numFmtId="164" fontId="11" fillId="3" borderId="4" xfId="1" applyNumberFormat="1" applyFont="1" applyFill="1" applyBorder="1" applyAlignment="1" applyProtection="1">
      <alignment horizontal="left" vertical="center" indent="42"/>
    </xf>
    <xf numFmtId="164" fontId="11" fillId="3" borderId="5" xfId="1" applyNumberFormat="1" applyFont="1" applyFill="1" applyBorder="1" applyAlignment="1" applyProtection="1">
      <alignment horizontal="left" vertical="center" indent="42"/>
    </xf>
    <xf numFmtId="0" fontId="12" fillId="0" borderId="4" xfId="0" applyFont="1" applyBorder="1" applyAlignment="1">
      <alignment horizontal="left" vertical="center" wrapText="1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95250</xdr:rowOff>
    </xdr:from>
    <xdr:to>
      <xdr:col>1</xdr:col>
      <xdr:colOff>1123824</xdr:colOff>
      <xdr:row>5</xdr:row>
      <xdr:rowOff>63500</xdr:rowOff>
    </xdr:to>
    <xdr:pic>
      <xdr:nvPicPr>
        <xdr:cNvPr id="5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084" y="95250"/>
          <a:ext cx="975657" cy="92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126999</xdr:colOff>
      <xdr:row>42</xdr:row>
      <xdr:rowOff>137584</xdr:rowOff>
    </xdr:from>
    <xdr:to>
      <xdr:col>4</xdr:col>
      <xdr:colOff>1311069</xdr:colOff>
      <xdr:row>50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916" y="9535584"/>
          <a:ext cx="7026070" cy="1386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 x14ac:dyDescent="0.2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 x14ac:dyDescent="0.25">
      <c r="B2" s="59" t="s">
        <v>53</v>
      </c>
      <c r="C2" s="59"/>
      <c r="D2" s="59"/>
      <c r="E2" s="59"/>
      <c r="F2" s="59"/>
    </row>
    <row r="3" spans="2:9" x14ac:dyDescent="0.25">
      <c r="B3" s="60" t="s">
        <v>0</v>
      </c>
      <c r="C3" s="60"/>
      <c r="D3" s="60"/>
      <c r="E3" s="60"/>
      <c r="F3" s="60"/>
    </row>
    <row r="4" spans="2:9" x14ac:dyDescent="0.25">
      <c r="B4" s="59" t="s">
        <v>1</v>
      </c>
      <c r="C4" s="59"/>
      <c r="D4" s="59"/>
      <c r="E4" s="59"/>
      <c r="F4" s="59"/>
    </row>
    <row r="5" spans="2:9" x14ac:dyDescent="0.25">
      <c r="B5" s="59" t="s">
        <v>34</v>
      </c>
      <c r="C5" s="59"/>
      <c r="D5" s="59"/>
      <c r="E5" s="59"/>
      <c r="F5" s="59"/>
    </row>
    <row r="6" spans="2:9" x14ac:dyDescent="0.25">
      <c r="B6" s="1"/>
      <c r="C6" s="1"/>
      <c r="D6" s="1"/>
      <c r="E6" s="1"/>
      <c r="F6" s="22"/>
    </row>
    <row r="7" spans="2:9" x14ac:dyDescent="0.25">
      <c r="B7" s="61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 x14ac:dyDescent="0.25">
      <c r="B8" s="62"/>
      <c r="C8" s="20" t="s">
        <v>6</v>
      </c>
      <c r="D8" s="20" t="s">
        <v>7</v>
      </c>
      <c r="E8" s="21" t="s">
        <v>31</v>
      </c>
      <c r="F8" s="24" t="s">
        <v>33</v>
      </c>
    </row>
    <row r="9" spans="2:9" x14ac:dyDescent="0.25">
      <c r="B9" s="56" t="s">
        <v>8</v>
      </c>
      <c r="C9" s="57"/>
      <c r="D9" s="57"/>
      <c r="E9" s="57"/>
      <c r="F9" s="58"/>
    </row>
    <row r="10" spans="2:9" x14ac:dyDescent="0.25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 x14ac:dyDescent="0.25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 x14ac:dyDescent="0.25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 x14ac:dyDescent="0.25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 x14ac:dyDescent="0.25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 x14ac:dyDescent="0.25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 x14ac:dyDescent="0.25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 x14ac:dyDescent="0.25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 x14ac:dyDescent="0.25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 x14ac:dyDescent="0.25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 x14ac:dyDescent="0.25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 x14ac:dyDescent="0.25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 x14ac:dyDescent="0.25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 x14ac:dyDescent="0.25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 x14ac:dyDescent="0.25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 x14ac:dyDescent="0.25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 x14ac:dyDescent="0.25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 x14ac:dyDescent="0.25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 x14ac:dyDescent="0.25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 x14ac:dyDescent="0.25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 x14ac:dyDescent="0.25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 x14ac:dyDescent="0.25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 x14ac:dyDescent="0.25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 x14ac:dyDescent="0.25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 x14ac:dyDescent="0.25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 x14ac:dyDescent="0.25">
      <c r="B35" s="4"/>
      <c r="C35" s="4"/>
      <c r="D35" s="4"/>
      <c r="E35" s="4"/>
      <c r="F35" s="26"/>
      <c r="G35" s="17"/>
      <c r="H35" s="11"/>
      <c r="I35" s="8"/>
    </row>
    <row r="36" spans="2:11" ht="24.75" customHeight="1" x14ac:dyDescent="0.25">
      <c r="B36" s="56" t="s">
        <v>10</v>
      </c>
      <c r="C36" s="57"/>
      <c r="D36" s="57"/>
      <c r="E36" s="57"/>
      <c r="F36" s="58"/>
      <c r="G36" s="17"/>
      <c r="H36" s="11"/>
      <c r="I36" s="8"/>
    </row>
    <row r="37" spans="2:11" ht="24.75" customHeight="1" x14ac:dyDescent="0.25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 x14ac:dyDescent="0.25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 x14ac:dyDescent="0.25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 x14ac:dyDescent="0.25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 x14ac:dyDescent="0.25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 x14ac:dyDescent="0.25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 x14ac:dyDescent="0.25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 x14ac:dyDescent="0.25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 x14ac:dyDescent="0.25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 x14ac:dyDescent="0.25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 x14ac:dyDescent="0.25">
      <c r="B47" s="4"/>
      <c r="C47" s="7"/>
      <c r="D47" s="7"/>
      <c r="E47" s="7"/>
      <c r="F47" s="28"/>
    </row>
    <row r="48" spans="2:11" x14ac:dyDescent="0.25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 x14ac:dyDescent="0.25">
      <c r="B2" s="59" t="s">
        <v>53</v>
      </c>
      <c r="C2" s="59"/>
      <c r="D2" s="59"/>
    </row>
    <row r="3" spans="2:5" x14ac:dyDescent="0.25">
      <c r="B3" s="60" t="s">
        <v>0</v>
      </c>
      <c r="C3" s="60"/>
      <c r="D3" s="60"/>
    </row>
    <row r="4" spans="2:5" x14ac:dyDescent="0.25">
      <c r="B4" s="59" t="s">
        <v>35</v>
      </c>
      <c r="C4" s="59"/>
      <c r="D4" s="59"/>
    </row>
    <row r="5" spans="2:5" x14ac:dyDescent="0.25">
      <c r="B5" s="59" t="s">
        <v>34</v>
      </c>
      <c r="C5" s="59"/>
      <c r="D5" s="59"/>
      <c r="E5" s="59"/>
    </row>
    <row r="6" spans="2:5" x14ac:dyDescent="0.25">
      <c r="B6" s="33"/>
      <c r="C6" s="33"/>
      <c r="D6" s="33"/>
    </row>
    <row r="7" spans="2:5" x14ac:dyDescent="0.25">
      <c r="B7" s="34" t="s">
        <v>2</v>
      </c>
      <c r="C7" s="34" t="s">
        <v>36</v>
      </c>
      <c r="D7" s="34" t="s">
        <v>37</v>
      </c>
    </row>
    <row r="8" spans="2:5" x14ac:dyDescent="0.25">
      <c r="B8" s="63" t="s">
        <v>38</v>
      </c>
      <c r="C8" s="63"/>
      <c r="D8" s="63"/>
    </row>
    <row r="9" spans="2:5" x14ac:dyDescent="0.2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 x14ac:dyDescent="0.25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 x14ac:dyDescent="0.25">
      <c r="B11" s="9" t="s">
        <v>23</v>
      </c>
      <c r="C11" s="42">
        <v>4877269.2</v>
      </c>
      <c r="D11" s="42">
        <f t="shared" si="0"/>
        <v>4877269.2</v>
      </c>
    </row>
    <row r="12" spans="2:5" ht="15" customHeight="1" x14ac:dyDescent="0.25">
      <c r="B12" s="9" t="s">
        <v>15</v>
      </c>
      <c r="C12" s="42">
        <v>4435027.3000000007</v>
      </c>
      <c r="D12" s="42">
        <f t="shared" si="0"/>
        <v>4435027.3000000007</v>
      </c>
    </row>
    <row r="13" spans="2:5" x14ac:dyDescent="0.2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 x14ac:dyDescent="0.25">
      <c r="B14" s="9" t="s">
        <v>24</v>
      </c>
      <c r="C14" s="42">
        <v>39096390.189999998</v>
      </c>
      <c r="D14" s="42">
        <f t="shared" si="0"/>
        <v>39096390.189999998</v>
      </c>
    </row>
    <row r="15" spans="2:5" x14ac:dyDescent="0.25">
      <c r="B15" s="13" t="s">
        <v>47</v>
      </c>
      <c r="C15" s="42">
        <v>3875690.87</v>
      </c>
      <c r="D15" s="42">
        <f t="shared" si="0"/>
        <v>3875690.87</v>
      </c>
    </row>
    <row r="16" spans="2:5" x14ac:dyDescent="0.25">
      <c r="B16" s="14" t="s">
        <v>48</v>
      </c>
      <c r="C16" s="42">
        <v>8629200.3899999987</v>
      </c>
      <c r="D16" s="42">
        <f t="shared" si="0"/>
        <v>8629200.3899999987</v>
      </c>
    </row>
    <row r="17" spans="2:4" x14ac:dyDescent="0.25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 x14ac:dyDescent="0.25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 x14ac:dyDescent="0.25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 x14ac:dyDescent="0.25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 x14ac:dyDescent="0.25">
      <c r="B21" s="9" t="s">
        <v>25</v>
      </c>
      <c r="C21" s="42">
        <v>10866714.300000001</v>
      </c>
      <c r="D21" s="42">
        <f t="shared" si="0"/>
        <v>10866714.300000001</v>
      </c>
    </row>
    <row r="22" spans="2:4" x14ac:dyDescent="0.25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 x14ac:dyDescent="0.25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 x14ac:dyDescent="0.25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 x14ac:dyDescent="0.25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 x14ac:dyDescent="0.25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 x14ac:dyDescent="0.25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 x14ac:dyDescent="0.25">
      <c r="B28" s="9" t="s">
        <v>21</v>
      </c>
      <c r="C28" s="42">
        <v>24534924.759999998</v>
      </c>
      <c r="D28" s="42">
        <f t="shared" si="0"/>
        <v>24534924.759999998</v>
      </c>
    </row>
    <row r="29" spans="2:4" x14ac:dyDescent="0.25">
      <c r="B29" s="13" t="s">
        <v>51</v>
      </c>
      <c r="C29" s="42">
        <v>24242196.719999999</v>
      </c>
      <c r="D29" s="42">
        <f t="shared" si="0"/>
        <v>24242196.719999999</v>
      </c>
    </row>
    <row r="30" spans="2:4" x14ac:dyDescent="0.25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 x14ac:dyDescent="0.25">
      <c r="B31" s="9" t="s">
        <v>28</v>
      </c>
      <c r="C31" s="42">
        <v>14549437.5</v>
      </c>
      <c r="D31" s="42">
        <f t="shared" si="0"/>
        <v>14549437.5</v>
      </c>
    </row>
    <row r="32" spans="2:4" x14ac:dyDescent="0.25">
      <c r="B32" s="9" t="s">
        <v>29</v>
      </c>
      <c r="C32" s="42">
        <v>4985672.09</v>
      </c>
      <c r="D32" s="42">
        <f t="shared" si="0"/>
        <v>4985672.09</v>
      </c>
    </row>
    <row r="33" spans="2:6" x14ac:dyDescent="0.25">
      <c r="B33" s="13" t="s">
        <v>39</v>
      </c>
      <c r="C33" s="42">
        <v>19686638.210000001</v>
      </c>
      <c r="D33" s="42">
        <f>C33</f>
        <v>19686638.210000001</v>
      </c>
    </row>
    <row r="34" spans="2:6" x14ac:dyDescent="0.25">
      <c r="B34" s="13" t="s">
        <v>40</v>
      </c>
      <c r="C34" s="42">
        <v>6202500.0099999998</v>
      </c>
      <c r="D34" s="42">
        <f t="shared" si="0"/>
        <v>6202500.0099999998</v>
      </c>
    </row>
    <row r="35" spans="2:6" x14ac:dyDescent="0.25">
      <c r="B35" s="13" t="s">
        <v>41</v>
      </c>
      <c r="C35" s="42">
        <v>6191307.6699999999</v>
      </c>
      <c r="D35" s="42">
        <f t="shared" si="0"/>
        <v>6191307.6699999999</v>
      </c>
    </row>
    <row r="36" spans="2:6" x14ac:dyDescent="0.25">
      <c r="B36" s="9" t="s">
        <v>42</v>
      </c>
      <c r="C36" s="42">
        <v>4125433.3</v>
      </c>
      <c r="D36" s="42">
        <f t="shared" si="0"/>
        <v>4125433.3</v>
      </c>
    </row>
    <row r="37" spans="2:6" x14ac:dyDescent="0.25">
      <c r="B37" s="9" t="s">
        <v>43</v>
      </c>
      <c r="C37" s="42">
        <v>10262225.370000001</v>
      </c>
      <c r="D37" s="42">
        <f t="shared" si="0"/>
        <v>10262225.370000001</v>
      </c>
    </row>
    <row r="38" spans="2:6" x14ac:dyDescent="0.25">
      <c r="B38" s="9" t="s">
        <v>44</v>
      </c>
      <c r="C38" s="42">
        <v>1837636.9300000002</v>
      </c>
      <c r="D38" s="42">
        <f t="shared" si="0"/>
        <v>1837636.9300000002</v>
      </c>
    </row>
    <row r="39" spans="2:6" x14ac:dyDescent="0.25">
      <c r="B39" s="9" t="s">
        <v>45</v>
      </c>
      <c r="C39" s="42">
        <v>1230599.99</v>
      </c>
      <c r="D39" s="42">
        <f t="shared" si="0"/>
        <v>1230599.99</v>
      </c>
    </row>
    <row r="40" spans="2:6" x14ac:dyDescent="0.25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 x14ac:dyDescent="0.25">
      <c r="B41" s="4"/>
      <c r="C41" s="4"/>
      <c r="D41" s="37"/>
    </row>
    <row r="42" spans="2:6" x14ac:dyDescent="0.25">
      <c r="B42" s="63" t="s">
        <v>10</v>
      </c>
      <c r="C42" s="63"/>
      <c r="D42" s="63"/>
    </row>
    <row r="43" spans="2:6" x14ac:dyDescent="0.25">
      <c r="B43" s="2" t="s">
        <v>30</v>
      </c>
      <c r="C43" s="2" t="s">
        <v>30</v>
      </c>
      <c r="D43" s="2" t="s">
        <v>30</v>
      </c>
    </row>
    <row r="44" spans="2:6" x14ac:dyDescent="0.25">
      <c r="B44" s="2" t="s">
        <v>30</v>
      </c>
      <c r="C44" s="2" t="s">
        <v>30</v>
      </c>
      <c r="D44" s="2" t="s">
        <v>30</v>
      </c>
    </row>
    <row r="45" spans="2:6" x14ac:dyDescent="0.25">
      <c r="B45" s="2" t="s">
        <v>30</v>
      </c>
      <c r="C45" s="2" t="s">
        <v>30</v>
      </c>
      <c r="D45" s="2" t="s">
        <v>30</v>
      </c>
    </row>
    <row r="46" spans="2:6" x14ac:dyDescent="0.25">
      <c r="B46" s="2" t="s">
        <v>30</v>
      </c>
      <c r="C46" s="2" t="s">
        <v>30</v>
      </c>
      <c r="D46" s="2" t="s">
        <v>30</v>
      </c>
      <c r="F46" s="10"/>
    </row>
    <row r="47" spans="2:6" x14ac:dyDescent="0.25">
      <c r="B47" s="2" t="s">
        <v>30</v>
      </c>
      <c r="C47" s="2" t="s">
        <v>30</v>
      </c>
      <c r="D47" s="2" t="s">
        <v>30</v>
      </c>
    </row>
    <row r="48" spans="2:6" x14ac:dyDescent="0.25">
      <c r="B48" s="2" t="s">
        <v>30</v>
      </c>
      <c r="C48" s="2" t="s">
        <v>30</v>
      </c>
      <c r="D48" s="2" t="s">
        <v>30</v>
      </c>
    </row>
    <row r="49" spans="2:4" x14ac:dyDescent="0.25">
      <c r="B49" s="2" t="s">
        <v>30</v>
      </c>
      <c r="C49" s="2" t="s">
        <v>30</v>
      </c>
      <c r="D49" s="2" t="s">
        <v>30</v>
      </c>
    </row>
    <row r="50" spans="2:4" x14ac:dyDescent="0.25">
      <c r="B50" s="2" t="s">
        <v>30</v>
      </c>
      <c r="C50" s="2" t="s">
        <v>30</v>
      </c>
      <c r="D50" s="2" t="s">
        <v>30</v>
      </c>
    </row>
    <row r="51" spans="2:4" x14ac:dyDescent="0.25">
      <c r="B51" s="2" t="s">
        <v>30</v>
      </c>
      <c r="C51" s="2" t="s">
        <v>30</v>
      </c>
      <c r="D51" s="2" t="s">
        <v>30</v>
      </c>
    </row>
    <row r="52" spans="2:4" x14ac:dyDescent="0.25">
      <c r="B52" s="3" t="s">
        <v>11</v>
      </c>
      <c r="C52" s="6">
        <f>SUM(C43:C51)</f>
        <v>0</v>
      </c>
      <c r="D52" s="36">
        <f>SUM(D43:D51)</f>
        <v>0</v>
      </c>
    </row>
    <row r="53" spans="2:4" x14ac:dyDescent="0.25">
      <c r="B53" s="4"/>
      <c r="C53" s="7"/>
      <c r="D53" s="38"/>
    </row>
    <row r="54" spans="2:4" x14ac:dyDescent="0.25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E39"/>
  <sheetViews>
    <sheetView showGridLines="0" tabSelected="1" zoomScale="90" zoomScaleNormal="90" zoomScalePageLayoutView="90" workbookViewId="0">
      <selection activeCell="B20" sqref="B20"/>
    </sheetView>
  </sheetViews>
  <sheetFormatPr baseColWidth="10" defaultRowHeight="15" x14ac:dyDescent="0.25"/>
  <cols>
    <col min="1" max="1" width="2.7109375" customWidth="1"/>
    <col min="2" max="2" width="42.42578125" customWidth="1"/>
    <col min="3" max="3" width="23" customWidth="1"/>
    <col min="4" max="4" width="22.28515625" customWidth="1"/>
    <col min="5" max="5" width="22.28515625" style="8" customWidth="1"/>
  </cols>
  <sheetData>
    <row r="2" spans="2:5" x14ac:dyDescent="0.25">
      <c r="B2" s="59" t="s">
        <v>55</v>
      </c>
      <c r="C2" s="59"/>
      <c r="D2" s="59"/>
      <c r="E2" s="59"/>
    </row>
    <row r="3" spans="2:5" x14ac:dyDescent="0.25">
      <c r="B3" s="60" t="s">
        <v>5</v>
      </c>
      <c r="C3" s="60"/>
      <c r="D3" s="60"/>
      <c r="E3" s="60"/>
    </row>
    <row r="4" spans="2:5" x14ac:dyDescent="0.25">
      <c r="B4" s="59" t="s">
        <v>60</v>
      </c>
      <c r="C4" s="59"/>
      <c r="D4" s="59"/>
      <c r="E4" s="59"/>
    </row>
    <row r="5" spans="2:5" x14ac:dyDescent="0.25">
      <c r="B5" s="59"/>
      <c r="C5" s="59"/>
      <c r="D5" s="59"/>
      <c r="E5" s="59"/>
    </row>
    <row r="6" spans="2:5" x14ac:dyDescent="0.25">
      <c r="B6" s="1"/>
      <c r="C6" s="1"/>
      <c r="D6" s="1"/>
      <c r="E6" s="22"/>
    </row>
    <row r="7" spans="2:5" ht="27" customHeight="1" x14ac:dyDescent="0.25">
      <c r="B7" s="68" t="s">
        <v>2</v>
      </c>
      <c r="C7" s="48" t="s">
        <v>56</v>
      </c>
      <c r="D7" s="45" t="s">
        <v>4</v>
      </c>
      <c r="E7" s="46" t="s">
        <v>5</v>
      </c>
    </row>
    <row r="8" spans="2:5" x14ac:dyDescent="0.25">
      <c r="B8" s="69"/>
      <c r="C8" s="45" t="s">
        <v>6</v>
      </c>
      <c r="D8" s="45" t="s">
        <v>7</v>
      </c>
      <c r="E8" s="46" t="s">
        <v>54</v>
      </c>
    </row>
    <row r="9" spans="2:5" x14ac:dyDescent="0.25">
      <c r="B9" s="70" t="s">
        <v>8</v>
      </c>
      <c r="C9" s="71"/>
      <c r="D9" s="71"/>
      <c r="E9" s="72"/>
    </row>
    <row r="10" spans="2:5" x14ac:dyDescent="0.25">
      <c r="B10" s="13" t="s">
        <v>61</v>
      </c>
      <c r="C10" s="51">
        <v>5101952482.8400002</v>
      </c>
      <c r="D10" s="51">
        <v>8381915.4400000004</v>
      </c>
      <c r="E10" s="54">
        <f t="shared" ref="E10:E20" si="0">C10-D10</f>
        <v>5093570567.4000006</v>
      </c>
    </row>
    <row r="11" spans="2:5" x14ac:dyDescent="0.25">
      <c r="B11" s="13" t="s">
        <v>62</v>
      </c>
      <c r="C11" s="51">
        <v>2996611256.1599998</v>
      </c>
      <c r="D11" s="51">
        <v>4965084.28</v>
      </c>
      <c r="E11" s="54">
        <f t="shared" si="0"/>
        <v>2991646171.8799996</v>
      </c>
    </row>
    <row r="12" spans="2:5" x14ac:dyDescent="0.25">
      <c r="B12" s="13" t="s">
        <v>63</v>
      </c>
      <c r="C12" s="51">
        <v>1998914000</v>
      </c>
      <c r="D12" s="51">
        <v>3312000</v>
      </c>
      <c r="E12" s="54">
        <f t="shared" si="0"/>
        <v>1995602000</v>
      </c>
    </row>
    <row r="13" spans="2:5" x14ac:dyDescent="0.25">
      <c r="B13" s="13" t="s">
        <v>64</v>
      </c>
      <c r="C13" s="51">
        <v>999457000</v>
      </c>
      <c r="D13" s="51">
        <v>1656000</v>
      </c>
      <c r="E13" s="54">
        <f t="shared" si="0"/>
        <v>997801000</v>
      </c>
    </row>
    <row r="14" spans="2:5" x14ac:dyDescent="0.25">
      <c r="B14" s="13" t="s">
        <v>57</v>
      </c>
      <c r="C14" s="51">
        <v>0</v>
      </c>
      <c r="D14" s="51">
        <v>272402</v>
      </c>
      <c r="E14" s="54">
        <v>253727598</v>
      </c>
    </row>
    <row r="15" spans="2:5" x14ac:dyDescent="0.25">
      <c r="B15" s="9" t="s">
        <v>19</v>
      </c>
      <c r="C15" s="51">
        <v>184635859.33999997</v>
      </c>
      <c r="D15" s="51">
        <v>6224066.4000000004</v>
      </c>
      <c r="E15" s="54">
        <f t="shared" si="0"/>
        <v>178411792.93999997</v>
      </c>
    </row>
    <row r="16" spans="2:5" x14ac:dyDescent="0.25">
      <c r="B16" s="9" t="s">
        <v>20</v>
      </c>
      <c r="C16" s="51">
        <v>761919663.30000007</v>
      </c>
      <c r="D16" s="51">
        <v>25397322.18</v>
      </c>
      <c r="E16" s="54">
        <f t="shared" si="0"/>
        <v>736522341.12000012</v>
      </c>
    </row>
    <row r="17" spans="2:5" x14ac:dyDescent="0.25">
      <c r="B17" s="9" t="s">
        <v>21</v>
      </c>
      <c r="C17" s="51">
        <v>1001092957.1299999</v>
      </c>
      <c r="D17" s="51">
        <v>33446001.509999998</v>
      </c>
      <c r="E17" s="54">
        <f t="shared" si="0"/>
        <v>967646955.61999989</v>
      </c>
    </row>
    <row r="18" spans="2:5" x14ac:dyDescent="0.25">
      <c r="B18" s="9" t="s">
        <v>28</v>
      </c>
      <c r="C18" s="51">
        <v>822449632.61000025</v>
      </c>
      <c r="D18" s="51">
        <v>12461358.060000001</v>
      </c>
      <c r="E18" s="54">
        <f t="shared" si="0"/>
        <v>809988274.55000031</v>
      </c>
    </row>
    <row r="19" spans="2:5" x14ac:dyDescent="0.25">
      <c r="B19" s="9" t="s">
        <v>65</v>
      </c>
      <c r="C19" s="51">
        <v>2494452386.6500001</v>
      </c>
      <c r="D19" s="51">
        <v>4170511.2</v>
      </c>
      <c r="E19" s="54">
        <f t="shared" si="0"/>
        <v>2490281875.4500003</v>
      </c>
    </row>
    <row r="20" spans="2:5" x14ac:dyDescent="0.25">
      <c r="B20" s="9" t="s">
        <v>66</v>
      </c>
      <c r="C20" s="51">
        <v>567036942.88</v>
      </c>
      <c r="D20" s="51">
        <v>948037.31</v>
      </c>
      <c r="E20" s="54">
        <f t="shared" si="0"/>
        <v>566088905.57000005</v>
      </c>
    </row>
    <row r="21" spans="2:5" x14ac:dyDescent="0.25">
      <c r="B21" s="9" t="s">
        <v>58</v>
      </c>
      <c r="C21" s="51">
        <v>0</v>
      </c>
      <c r="D21" s="51">
        <v>167.10000000000002</v>
      </c>
      <c r="E21" s="54">
        <v>99832.9</v>
      </c>
    </row>
    <row r="22" spans="2:5" x14ac:dyDescent="0.25">
      <c r="B22" s="9" t="s">
        <v>59</v>
      </c>
      <c r="C22" s="51">
        <v>0</v>
      </c>
      <c r="D22" s="51">
        <v>257537.03999999998</v>
      </c>
      <c r="E22" s="54">
        <v>229842462.90000001</v>
      </c>
    </row>
    <row r="23" spans="2:5" ht="24.75" customHeight="1" x14ac:dyDescent="0.25">
      <c r="B23" s="5" t="s">
        <v>9</v>
      </c>
      <c r="C23" s="52">
        <f>SUM(C10:C22)</f>
        <v>16928522180.909998</v>
      </c>
      <c r="D23" s="52">
        <f>SUM(D10:D22)</f>
        <v>101492402.52000001</v>
      </c>
      <c r="E23" s="55">
        <f>SUM(E10:E22)</f>
        <v>17311229778.330006</v>
      </c>
    </row>
    <row r="24" spans="2:5" x14ac:dyDescent="0.25">
      <c r="B24" s="73"/>
      <c r="C24" s="73"/>
      <c r="D24" s="73"/>
      <c r="E24" s="73"/>
    </row>
    <row r="25" spans="2:5" ht="24.75" customHeight="1" x14ac:dyDescent="0.25">
      <c r="B25" s="65" t="s">
        <v>10</v>
      </c>
      <c r="C25" s="66"/>
      <c r="D25" s="66"/>
      <c r="E25" s="67"/>
    </row>
    <row r="26" spans="2:5" ht="24.75" customHeight="1" x14ac:dyDescent="0.25">
      <c r="B26" s="13" t="s">
        <v>39</v>
      </c>
      <c r="C26" s="51">
        <v>995600150</v>
      </c>
      <c r="D26" s="51">
        <v>0</v>
      </c>
      <c r="E26" s="51">
        <f t="shared" ref="E26:E33" si="1">C26-D26</f>
        <v>995600150</v>
      </c>
    </row>
    <row r="27" spans="2:5" x14ac:dyDescent="0.25">
      <c r="B27" s="13" t="s">
        <v>40</v>
      </c>
      <c r="C27" s="51">
        <v>300000000</v>
      </c>
      <c r="D27" s="51">
        <v>0</v>
      </c>
      <c r="E27" s="51">
        <f t="shared" si="1"/>
        <v>300000000</v>
      </c>
    </row>
    <row r="28" spans="2:5" x14ac:dyDescent="0.25">
      <c r="B28" s="13" t="s">
        <v>41</v>
      </c>
      <c r="C28" s="51">
        <v>299888355</v>
      </c>
      <c r="D28" s="51">
        <v>0</v>
      </c>
      <c r="E28" s="51">
        <f t="shared" si="1"/>
        <v>299888355</v>
      </c>
    </row>
    <row r="29" spans="2:5" x14ac:dyDescent="0.25">
      <c r="B29" s="9" t="s">
        <v>42</v>
      </c>
      <c r="C29" s="51">
        <v>211994864</v>
      </c>
      <c r="D29" s="51">
        <v>0</v>
      </c>
      <c r="E29" s="51">
        <f t="shared" si="1"/>
        <v>211994864</v>
      </c>
    </row>
    <row r="30" spans="2:5" x14ac:dyDescent="0.25">
      <c r="B30" s="9" t="s">
        <v>43</v>
      </c>
      <c r="C30" s="51">
        <v>500379494</v>
      </c>
      <c r="D30" s="51">
        <v>0</v>
      </c>
      <c r="E30" s="51">
        <f t="shared" si="1"/>
        <v>500379494</v>
      </c>
    </row>
    <row r="31" spans="2:5" x14ac:dyDescent="0.25">
      <c r="B31" s="9" t="s">
        <v>44</v>
      </c>
      <c r="C31" s="51">
        <v>86788886</v>
      </c>
      <c r="D31" s="51">
        <v>0</v>
      </c>
      <c r="E31" s="51">
        <f t="shared" si="1"/>
        <v>86788886</v>
      </c>
    </row>
    <row r="32" spans="2:5" x14ac:dyDescent="0.25">
      <c r="B32" s="9" t="s">
        <v>45</v>
      </c>
      <c r="C32" s="51">
        <v>56000000</v>
      </c>
      <c r="D32" s="51">
        <v>0</v>
      </c>
      <c r="E32" s="51">
        <f t="shared" si="1"/>
        <v>56000000</v>
      </c>
    </row>
    <row r="33" spans="2:5" x14ac:dyDescent="0.25">
      <c r="B33" s="5" t="s">
        <v>11</v>
      </c>
      <c r="C33" s="52">
        <f>SUM(C26:C32)</f>
        <v>2450651749</v>
      </c>
      <c r="D33" s="52">
        <f>SUM(D26:D32)</f>
        <v>0</v>
      </c>
      <c r="E33" s="52">
        <f t="shared" si="1"/>
        <v>2450651749</v>
      </c>
    </row>
    <row r="34" spans="2:5" x14ac:dyDescent="0.25">
      <c r="B34" s="4"/>
      <c r="C34" s="7"/>
      <c r="D34" s="7"/>
      <c r="E34" s="28"/>
    </row>
    <row r="35" spans="2:5" x14ac:dyDescent="0.25">
      <c r="B35" s="47" t="s">
        <v>12</v>
      </c>
      <c r="C35" s="53">
        <f>C23+C33</f>
        <v>19379173929.909996</v>
      </c>
      <c r="D35" s="53">
        <f>D23+D33</f>
        <v>101492402.52000001</v>
      </c>
      <c r="E35" s="53">
        <f>E23+E33</f>
        <v>19761881527.330006</v>
      </c>
    </row>
    <row r="36" spans="2:5" x14ac:dyDescent="0.25">
      <c r="B36" s="43"/>
      <c r="C36" s="44"/>
      <c r="D36" s="44"/>
      <c r="E36" s="44"/>
    </row>
    <row r="37" spans="2:5" x14ac:dyDescent="0.25">
      <c r="B37" s="64"/>
      <c r="C37" s="64"/>
      <c r="D37" s="64"/>
      <c r="E37" s="64"/>
    </row>
    <row r="38" spans="2:5" x14ac:dyDescent="0.25">
      <c r="B38" s="49"/>
      <c r="C38" s="49"/>
      <c r="D38" s="49"/>
    </row>
    <row r="39" spans="2:5" ht="57" customHeight="1" x14ac:dyDescent="0.25">
      <c r="B39" s="50"/>
      <c r="C39" s="50"/>
      <c r="D39" s="50"/>
    </row>
  </sheetData>
  <mergeCells count="9">
    <mergeCell ref="B37:E37"/>
    <mergeCell ref="B25:E25"/>
    <mergeCell ref="B2:E2"/>
    <mergeCell ref="B3:E3"/>
    <mergeCell ref="B4:E4"/>
    <mergeCell ref="B7:B8"/>
    <mergeCell ref="B9:E9"/>
    <mergeCell ref="B24:E2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Endeudamiento 4 Trimestre 2019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Blanca Estela Martinez Isaac</cp:lastModifiedBy>
  <cp:lastPrinted>2020-02-27T20:15:47Z</cp:lastPrinted>
  <dcterms:created xsi:type="dcterms:W3CDTF">2015-03-26T16:21:07Z</dcterms:created>
  <dcterms:modified xsi:type="dcterms:W3CDTF">2020-02-27T22:07:34Z</dcterms:modified>
</cp:coreProperties>
</file>