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ha_martinez\Desktop\CP\Info Dpto Cuenta Pública 2022\Edos Financieros 1er trim 2022\Edos Finan 1er trim 2022 para enviar\"/>
    </mc:Choice>
  </mc:AlternateContent>
  <bookViews>
    <workbookView xWindow="0" yWindow="0" windowWidth="28800" windowHeight="12300"/>
  </bookViews>
  <sheets>
    <sheet name="EAI GF 2022" sheetId="1" r:id="rId1"/>
  </sheets>
  <calcPr calcId="162913"/>
</workbook>
</file>

<file path=xl/calcChain.xml><?xml version="1.0" encoding="utf-8"?>
<calcChain xmlns="http://schemas.openxmlformats.org/spreadsheetml/2006/main">
  <c r="D23" i="1" l="1"/>
  <c r="C23" i="1"/>
  <c r="B23" i="1"/>
  <c r="G23" i="1"/>
  <c r="G39" i="1" s="1"/>
  <c r="B39" i="1"/>
  <c r="E23" i="1"/>
  <c r="F23" i="1"/>
  <c r="F39" i="1" s="1"/>
  <c r="G19" i="1"/>
  <c r="D17" i="1"/>
  <c r="D9" i="1"/>
  <c r="E19" i="1"/>
  <c r="D19" i="1"/>
  <c r="C19" i="1"/>
  <c r="B19" i="1"/>
  <c r="D10" i="1"/>
  <c r="D11" i="1"/>
  <c r="D12" i="1"/>
  <c r="D13" i="1"/>
  <c r="D14" i="1"/>
  <c r="D15" i="1"/>
  <c r="D16" i="1"/>
  <c r="D18" i="1" l="1"/>
  <c r="D37" i="1"/>
  <c r="D36" i="1"/>
  <c r="D35" i="1"/>
  <c r="D34" i="1"/>
  <c r="D33" i="1"/>
  <c r="D32" i="1"/>
  <c r="D31" i="1"/>
  <c r="D25" i="1"/>
  <c r="D26" i="1"/>
  <c r="D27" i="1"/>
  <c r="D28" i="1"/>
  <c r="D29" i="1"/>
  <c r="D30" i="1"/>
  <c r="D24" i="1"/>
  <c r="G38" i="1" l="1"/>
  <c r="G37" i="1"/>
  <c r="G36" i="1"/>
  <c r="G31" i="1"/>
  <c r="G30" i="1"/>
  <c r="G29" i="1"/>
  <c r="G28" i="1"/>
  <c r="G27" i="1"/>
  <c r="G24" i="1"/>
  <c r="G9" i="1"/>
  <c r="E39" i="1"/>
  <c r="C39" i="1"/>
  <c r="D39" i="1" s="1"/>
  <c r="F19" i="1"/>
  <c r="G15" i="1" l="1"/>
  <c r="G16" i="1"/>
  <c r="G17" i="1"/>
  <c r="G18" i="1"/>
  <c r="G12" i="1"/>
  <c r="G13" i="1"/>
  <c r="G14" i="1"/>
  <c r="G10" i="1"/>
  <c r="G11" i="1"/>
</calcChain>
</file>

<file path=xl/sharedStrings.xml><?xml version="1.0" encoding="utf-8"?>
<sst xmlns="http://schemas.openxmlformats.org/spreadsheetml/2006/main" count="52" uniqueCount="29">
  <si>
    <t>Gobierno del Estado de Jalisco (Poder Ejecutivo)</t>
  </si>
  <si>
    <t>INGRESO</t>
  </si>
  <si>
    <t xml:space="preserve">
DIFERENCIA
</t>
  </si>
  <si>
    <t xml:space="preserve">
RUBRO DE INGRESOS</t>
  </si>
  <si>
    <t xml:space="preserve">ESTIMADO
</t>
  </si>
  <si>
    <t xml:space="preserve">DEVENGADO
</t>
  </si>
  <si>
    <t xml:space="preserve">RECAUDADO
</t>
  </si>
  <si>
    <t xml:space="preserve">MODIFICADO
</t>
  </si>
  <si>
    <t>AMPLIACIONES
Y REDUCCIONES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</si>
  <si>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</si>
  <si>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</si>
  <si>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</si>
  <si>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</si>
  <si>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</si>
  <si>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</si>
  <si>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</si>
  <si>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</si>
  <si>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</si>
  <si>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</si>
  <si>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</si>
  <si>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Excedentes: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</si>
  <si>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</si>
  <si>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</si>
  <si>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/>
  </si>
  <si>
    <t>“Bajo protesta de decir verdad declaramos que los Estados Financieros y sus notas, son razonablemente correctos y son responsabilidad del emisor”</t>
  </si>
  <si>
    <t>Estado Analítico de Ingresos</t>
  </si>
  <si>
    <t xml:space="preserve">
ESTADO ANALÍTICO DE INGRESOS POR FUENTE DE FINANCIAMIENTO</t>
  </si>
  <si>
    <t>Periodo del 01/01/2022 al 31/03/2022</t>
  </si>
  <si>
    <t>(Cifras Preliminares)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</si>
</sst>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0"/>
    <numFmt numFmtId="165" formatCode="#,##0_ ;\-#,##0\ "/>
  </numFmts>
  <fonts count="8" x14ac:knownFonts="1">
    <font>
      <sz val="10"/>
      <name val="Arial"/>
    </font>
    <font>
      <b/>
      <sz val="7"/>
      <color indexed="64"/>
      <name val="Calibri"/>
      <family val="2"/>
    </font>
    <font>
      <sz val="7"/>
      <color indexed="64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2"/>
      <color indexed="8"/>
      <name val="Calibri"/>
      <family val="2"/>
    </font>
    <font>
      <b/>
      <sz val="8"/>
      <color indexed="64"/>
      <name val="Calibri"/>
      <family val="2"/>
    </font>
    <font>
      <sz val="7"/>
      <color indexed="64"/>
      <name val="Calibri"/>
      <family val="2"/>
    </font>
    <font>
      <b/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3" fillId="0" borderId="0" xfId="0" applyNumberFormat="1" applyFont="1" applyAlignment="1">
      <alignment horizontal="left" vertical="top" wrapText="1"/>
    </xf>
    <xf numFmtId="0" fontId="0" fillId="0" borderId="0" xfId="0" applyBorder="1"/>
    <xf numFmtId="49" fontId="1" fillId="0" borderId="0" xfId="0" applyNumberFormat="1" applyFont="1" applyAlignment="1">
      <alignment vertical="top" wrapText="1"/>
    </xf>
    <xf numFmtId="164" fontId="1" fillId="0" borderId="1" xfId="0" applyNumberFormat="1" applyFont="1" applyBorder="1" applyAlignment="1">
      <alignment horizontal="right" vertical="top" indent="1"/>
    </xf>
    <xf numFmtId="49" fontId="5" fillId="0" borderId="1" xfId="0" applyNumberFormat="1" applyFont="1" applyFill="1" applyBorder="1" applyAlignment="1">
      <alignment horizontal="center" vertical="top" wrapText="1"/>
    </xf>
    <xf numFmtId="3" fontId="0" fillId="0" borderId="0" xfId="0" applyNumberFormat="1" applyBorder="1"/>
    <xf numFmtId="3" fontId="6" fillId="0" borderId="3" xfId="0" applyNumberFormat="1" applyFont="1" applyBorder="1" applyAlignment="1">
      <alignment horizontal="right" vertical="top" indent="1"/>
    </xf>
    <xf numFmtId="3" fontId="6" fillId="0" borderId="7" xfId="0" applyNumberFormat="1" applyFont="1" applyBorder="1" applyAlignment="1">
      <alignment horizontal="right" vertical="top" indent="1"/>
    </xf>
    <xf numFmtId="3" fontId="6" fillId="0" borderId="2" xfId="0" applyNumberFormat="1" applyFont="1" applyBorder="1" applyAlignment="1">
      <alignment horizontal="right" vertical="top" indent="1"/>
    </xf>
    <xf numFmtId="164" fontId="6" fillId="0" borderId="7" xfId="0" applyNumberFormat="1" applyFont="1" applyBorder="1" applyAlignment="1">
      <alignment horizontal="right" vertical="top" indent="1"/>
    </xf>
    <xf numFmtId="164" fontId="6" fillId="0" borderId="2" xfId="0" applyNumberFormat="1" applyFont="1" applyBorder="1" applyAlignment="1">
      <alignment horizontal="right" vertical="top" indent="1"/>
    </xf>
    <xf numFmtId="165" fontId="0" fillId="0" borderId="0" xfId="0" applyNumberFormat="1"/>
    <xf numFmtId="164" fontId="1" fillId="0" borderId="1" xfId="0" applyNumberFormat="1" applyFont="1" applyBorder="1" applyAlignment="1">
      <alignment horizontal="right" vertical="center" indent="1"/>
    </xf>
    <xf numFmtId="49" fontId="4" fillId="0" borderId="0" xfId="0" applyNumberFormat="1" applyFont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indent="8"/>
    </xf>
    <xf numFmtId="49" fontId="4" fillId="0" borderId="0" xfId="0" applyNumberFormat="1" applyFont="1" applyAlignment="1">
      <alignment horizontal="left" vertical="top" indent="8"/>
    </xf>
    <xf numFmtId="49" fontId="6" fillId="0" borderId="5" xfId="0" applyNumberFormat="1" applyFont="1" applyBorder="1" applyAlignment="1">
      <alignment horizontal="left" vertical="top" wrapText="1" indent="1"/>
    </xf>
    <xf numFmtId="49" fontId="1" fillId="0" borderId="6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 indent="1"/>
    </xf>
    <xf numFmtId="165" fontId="1" fillId="0" borderId="1" xfId="0" applyNumberFormat="1" applyFont="1" applyBorder="1" applyAlignment="1">
      <alignment horizontal="right" vertical="center" wrapText="1" indent="1"/>
    </xf>
    <xf numFmtId="3" fontId="5" fillId="0" borderId="3" xfId="0" applyNumberFormat="1" applyFont="1" applyBorder="1" applyAlignment="1">
      <alignment horizontal="righ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right" vertical="center" indent="1"/>
    </xf>
    <xf numFmtId="164" fontId="1" fillId="0" borderId="2" xfId="0" applyNumberFormat="1" applyFont="1" applyBorder="1" applyAlignment="1">
      <alignment horizontal="right" vertical="center" indent="1"/>
    </xf>
    <xf numFmtId="49" fontId="5" fillId="0" borderId="1" xfId="0" applyNumberFormat="1" applyFont="1" applyBorder="1" applyAlignment="1">
      <alignment horizontal="right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A0A0A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876300</xdr:colOff>
      <xdr:row>4</xdr:row>
      <xdr:rowOff>114300</xdr:rowOff>
    </xdr:to>
    <xdr:pic>
      <xdr:nvPicPr>
        <xdr:cNvPr id="1027" name="2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8763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3"/>
  <sheetViews>
    <sheetView showGridLines="0" tabSelected="1" zoomScale="120" zoomScaleNormal="120" workbookViewId="0">
      <selection activeCell="A6" sqref="A6"/>
    </sheetView>
  </sheetViews>
  <sheetFormatPr baseColWidth="10" defaultColWidth="9.140625" defaultRowHeight="12.75" x14ac:dyDescent="0.2"/>
  <cols>
    <col min="1" max="1" width="47.42578125" customWidth="1"/>
    <col min="2" max="7" width="14.42578125" customWidth="1"/>
  </cols>
  <sheetData>
    <row r="2" spans="1:7" ht="15.75" x14ac:dyDescent="0.2">
      <c r="A2" s="22" t="s">
        <v>0</v>
      </c>
      <c r="C2" s="20"/>
      <c r="D2" s="1"/>
    </row>
    <row r="3" spans="1:7" ht="15.75" x14ac:dyDescent="0.2">
      <c r="A3" s="22" t="s">
        <v>25</v>
      </c>
      <c r="C3" s="20"/>
      <c r="D3" s="1"/>
    </row>
    <row r="4" spans="1:7" ht="15.75" x14ac:dyDescent="0.2">
      <c r="A4" s="23" t="s">
        <v>27</v>
      </c>
      <c r="C4" s="21"/>
    </row>
    <row r="5" spans="1:7" ht="15.75" x14ac:dyDescent="0.2">
      <c r="A5" s="23" t="s">
        <v>28</v>
      </c>
      <c r="B5" s="14"/>
    </row>
    <row r="7" spans="1:7" x14ac:dyDescent="0.2">
      <c r="A7" s="30" t="s">
        <v>3</v>
      </c>
      <c r="B7" s="30" t="s">
        <v>1</v>
      </c>
      <c r="C7" s="30"/>
      <c r="D7" s="30"/>
      <c r="E7" s="30"/>
      <c r="F7" s="30"/>
      <c r="G7" s="30" t="s">
        <v>2</v>
      </c>
    </row>
    <row r="8" spans="1:7" ht="22.5" customHeight="1" x14ac:dyDescent="0.2">
      <c r="A8" s="30"/>
      <c r="B8" s="5" t="s">
        <v>4</v>
      </c>
      <c r="C8" s="5" t="s">
        <v>8</v>
      </c>
      <c r="D8" s="5" t="s">
        <v>7</v>
      </c>
      <c r="E8" s="5" t="s">
        <v>5</v>
      </c>
      <c r="F8" s="5" t="s">
        <v>6</v>
      </c>
      <c r="G8" s="30"/>
    </row>
    <row r="9" spans="1:7" x14ac:dyDescent="0.2">
      <c r="A9" s="18" t="s">
        <v>9</v>
      </c>
      <c r="B9" s="7">
        <v>8367586259</v>
      </c>
      <c r="C9" s="7">
        <v>-34910334.509999998</v>
      </c>
      <c r="D9" s="7">
        <f>B9+C9</f>
        <v>8332675924.4899998</v>
      </c>
      <c r="E9" s="7">
        <v>2012422224.71</v>
      </c>
      <c r="F9" s="8">
        <v>2012422224.71</v>
      </c>
      <c r="G9" s="7">
        <f t="shared" ref="G9:G18" si="0">E9-B9</f>
        <v>-6355164034.29</v>
      </c>
    </row>
    <row r="10" spans="1:7" ht="12.75" customHeight="1" x14ac:dyDescent="0.2">
      <c r="A10" s="17" t="s">
        <v>10</v>
      </c>
      <c r="B10" s="8">
        <v>0</v>
      </c>
      <c r="C10" s="8">
        <v>0</v>
      </c>
      <c r="D10" s="8">
        <f>B10+C10</f>
        <v>0</v>
      </c>
      <c r="E10" s="8">
        <v>0</v>
      </c>
      <c r="F10" s="8">
        <v>0</v>
      </c>
      <c r="G10" s="8">
        <f t="shared" si="0"/>
        <v>0</v>
      </c>
    </row>
    <row r="11" spans="1:7" ht="12.75" customHeight="1" x14ac:dyDescent="0.2">
      <c r="A11" s="17" t="s">
        <v>11</v>
      </c>
      <c r="B11" s="8">
        <v>0</v>
      </c>
      <c r="C11" s="8">
        <v>0</v>
      </c>
      <c r="D11" s="8">
        <f t="shared" ref="D11:D16" si="1">B11+C11</f>
        <v>0</v>
      </c>
      <c r="E11" s="8">
        <v>0</v>
      </c>
      <c r="F11" s="8">
        <v>0</v>
      </c>
      <c r="G11" s="8">
        <f t="shared" si="0"/>
        <v>0</v>
      </c>
    </row>
    <row r="12" spans="1:7" x14ac:dyDescent="0.2">
      <c r="A12" s="17" t="s">
        <v>12</v>
      </c>
      <c r="B12" s="8">
        <v>5889324357.9499998</v>
      </c>
      <c r="C12" s="8">
        <v>-193322887.94999999</v>
      </c>
      <c r="D12" s="8">
        <f t="shared" si="1"/>
        <v>5696001470</v>
      </c>
      <c r="E12" s="8">
        <v>2287727634.0599999</v>
      </c>
      <c r="F12" s="8">
        <v>2287727634.0599999</v>
      </c>
      <c r="G12" s="8">
        <f t="shared" si="0"/>
        <v>-3601596723.8899999</v>
      </c>
    </row>
    <row r="13" spans="1:7" x14ac:dyDescent="0.2">
      <c r="A13" s="17" t="s">
        <v>13</v>
      </c>
      <c r="B13" s="8">
        <v>1116289237</v>
      </c>
      <c r="C13" s="8">
        <v>-113939831.55</v>
      </c>
      <c r="D13" s="8">
        <f t="shared" si="1"/>
        <v>1002349405.45</v>
      </c>
      <c r="E13" s="8">
        <v>131454121.91</v>
      </c>
      <c r="F13" s="8">
        <v>131454121.91</v>
      </c>
      <c r="G13" s="8">
        <f t="shared" si="0"/>
        <v>-984835115.09000003</v>
      </c>
    </row>
    <row r="14" spans="1:7" ht="12.75" customHeight="1" x14ac:dyDescent="0.2">
      <c r="A14" s="17" t="s">
        <v>14</v>
      </c>
      <c r="B14" s="8">
        <v>1411441730.05</v>
      </c>
      <c r="C14" s="8">
        <v>166348997.38999999</v>
      </c>
      <c r="D14" s="8">
        <f t="shared" si="1"/>
        <v>1577790727.4400001</v>
      </c>
      <c r="E14" s="8">
        <v>629942274.54999995</v>
      </c>
      <c r="F14" s="8">
        <v>629942274.54999995</v>
      </c>
      <c r="G14" s="8">
        <f t="shared" si="0"/>
        <v>-781499455.5</v>
      </c>
    </row>
    <row r="15" spans="1:7" ht="12.75" customHeight="1" x14ac:dyDescent="0.2">
      <c r="A15" s="17" t="s">
        <v>15</v>
      </c>
      <c r="B15" s="8">
        <v>0</v>
      </c>
      <c r="C15" s="8">
        <v>0</v>
      </c>
      <c r="D15" s="8">
        <f t="shared" si="1"/>
        <v>0</v>
      </c>
      <c r="E15" s="8">
        <v>0</v>
      </c>
      <c r="F15" s="8">
        <v>0</v>
      </c>
      <c r="G15" s="8">
        <f t="shared" si="0"/>
        <v>0</v>
      </c>
    </row>
    <row r="16" spans="1:7" ht="19.5" customHeight="1" x14ac:dyDescent="0.2">
      <c r="A16" s="17" t="s">
        <v>16</v>
      </c>
      <c r="B16" s="8">
        <v>109464151446</v>
      </c>
      <c r="C16" s="8">
        <v>3177220989.1399999</v>
      </c>
      <c r="D16" s="8">
        <f t="shared" si="1"/>
        <v>112641372435.14</v>
      </c>
      <c r="E16" s="8">
        <v>30877213531.139999</v>
      </c>
      <c r="F16" s="8">
        <v>30877213531.139999</v>
      </c>
      <c r="G16" s="8">
        <f t="shared" si="0"/>
        <v>-78586937914.860001</v>
      </c>
    </row>
    <row r="17" spans="1:7" ht="18" x14ac:dyDescent="0.2">
      <c r="A17" s="17" t="s">
        <v>17</v>
      </c>
      <c r="B17" s="8">
        <v>10870219970</v>
      </c>
      <c r="C17" s="8">
        <v>-75920802.989999995</v>
      </c>
      <c r="D17" s="8">
        <f>B17+C17</f>
        <v>10794299167.01</v>
      </c>
      <c r="E17" s="8">
        <v>2539313522.0100002</v>
      </c>
      <c r="F17" s="8">
        <v>2539313522.0100002</v>
      </c>
      <c r="G17" s="8">
        <f t="shared" si="0"/>
        <v>-8330906447.9899998</v>
      </c>
    </row>
    <row r="18" spans="1:7" ht="12.75" customHeight="1" x14ac:dyDescent="0.2">
      <c r="A18" s="16" t="s">
        <v>18</v>
      </c>
      <c r="B18" s="9">
        <v>0</v>
      </c>
      <c r="C18" s="9">
        <v>0</v>
      </c>
      <c r="D18" s="9">
        <f>B18+C18</f>
        <v>0</v>
      </c>
      <c r="E18" s="9">
        <v>0</v>
      </c>
      <c r="F18" s="8">
        <v>0</v>
      </c>
      <c r="G18" s="9">
        <f t="shared" si="0"/>
        <v>0</v>
      </c>
    </row>
    <row r="19" spans="1:7" x14ac:dyDescent="0.2">
      <c r="A19" s="19" t="s">
        <v>19</v>
      </c>
      <c r="B19" s="13">
        <f>B9+B10+B11+B12+B13+B14+B15+B16+B17</f>
        <v>137119013000</v>
      </c>
      <c r="C19" s="13">
        <f>C9+C10+C12+C13+C14+C16+C17+C18</f>
        <v>2925476129.5300002</v>
      </c>
      <c r="D19" s="13">
        <f>D9+D10+D12+D13+D14+D16+D17+D18</f>
        <v>140044489129.53</v>
      </c>
      <c r="E19" s="13">
        <f>E9+E10+E12+E13+E14+E16+E17+E18</f>
        <v>38478073308.380005</v>
      </c>
      <c r="F19" s="13">
        <f>F9+F10+F12+F13+F14+F16+F17+F18</f>
        <v>38478073308.380005</v>
      </c>
      <c r="G19" s="28">
        <f>SUM(G9:G18)</f>
        <v>-98640939691.62001</v>
      </c>
    </row>
    <row r="20" spans="1:7" x14ac:dyDescent="0.2">
      <c r="A20" s="2"/>
      <c r="B20" s="6"/>
      <c r="C20" s="6"/>
      <c r="D20" s="6"/>
      <c r="E20" s="29" t="s">
        <v>20</v>
      </c>
      <c r="F20" s="29"/>
      <c r="G20" s="28"/>
    </row>
    <row r="21" spans="1:7" x14ac:dyDescent="0.2">
      <c r="A21" s="36" t="s">
        <v>26</v>
      </c>
      <c r="B21" s="30" t="s">
        <v>1</v>
      </c>
      <c r="C21" s="30"/>
      <c r="D21" s="30"/>
      <c r="E21" s="30"/>
      <c r="F21" s="30"/>
      <c r="G21" s="30" t="s">
        <v>2</v>
      </c>
    </row>
    <row r="22" spans="1:7" ht="22.5" customHeight="1" x14ac:dyDescent="0.2">
      <c r="A22" s="37"/>
      <c r="B22" s="5" t="s">
        <v>4</v>
      </c>
      <c r="C22" s="5" t="s">
        <v>8</v>
      </c>
      <c r="D22" s="5" t="s">
        <v>7</v>
      </c>
      <c r="E22" s="5" t="s">
        <v>5</v>
      </c>
      <c r="F22" s="5" t="s">
        <v>6</v>
      </c>
      <c r="G22" s="30"/>
    </row>
    <row r="23" spans="1:7" ht="12.75" customHeight="1" x14ac:dyDescent="0.2">
      <c r="A23" s="25" t="s">
        <v>21</v>
      </c>
      <c r="B23" s="10">
        <f>B24+B25+B26+B27+B28+B29+B30+B31</f>
        <v>137119013000</v>
      </c>
      <c r="C23" s="10">
        <f>C24+C25+C26+C27+C28+C29+C30+C31</f>
        <v>2925476129.5300002</v>
      </c>
      <c r="D23" s="10">
        <f>D24+D25+D26+D27+D28+D29+D30+D31</f>
        <v>140044489129.53</v>
      </c>
      <c r="E23" s="10">
        <f>E24+E25+E26+E27+E28+E29+E30+E31</f>
        <v>38478073308.380005</v>
      </c>
      <c r="F23" s="10">
        <f>F24+F25+F26+F27+F28+F29+F30+F31</f>
        <v>38478073308.380005</v>
      </c>
      <c r="G23" s="7">
        <f t="shared" ref="G23" si="2">E23-B23</f>
        <v>-98640939691.619995</v>
      </c>
    </row>
    <row r="24" spans="1:7" x14ac:dyDescent="0.2">
      <c r="A24" s="24" t="s">
        <v>9</v>
      </c>
      <c r="B24" s="10">
        <v>8367586259</v>
      </c>
      <c r="C24" s="10">
        <v>-34910334.509999998</v>
      </c>
      <c r="D24" s="10">
        <f>B24+C24</f>
        <v>8332675924.4899998</v>
      </c>
      <c r="E24" s="10">
        <v>2012422224.71</v>
      </c>
      <c r="F24" s="10">
        <v>2012422224.71</v>
      </c>
      <c r="G24" s="8">
        <f>E24-B24</f>
        <v>-6355164034.29</v>
      </c>
    </row>
    <row r="25" spans="1:7" ht="12.75" customHeight="1" x14ac:dyDescent="0.2">
      <c r="A25" s="24" t="s">
        <v>10</v>
      </c>
      <c r="B25" s="10">
        <v>0</v>
      </c>
      <c r="C25" s="10">
        <v>0</v>
      </c>
      <c r="D25" s="10">
        <f t="shared" ref="D25:D30" si="3">B25+C25</f>
        <v>0</v>
      </c>
      <c r="E25" s="10">
        <v>0</v>
      </c>
      <c r="F25" s="10">
        <v>0</v>
      </c>
      <c r="G25" s="10">
        <v>0</v>
      </c>
    </row>
    <row r="26" spans="1:7" ht="12.75" customHeight="1" x14ac:dyDescent="0.2">
      <c r="A26" s="24" t="s">
        <v>11</v>
      </c>
      <c r="B26" s="10">
        <v>0</v>
      </c>
      <c r="C26" s="10">
        <v>0</v>
      </c>
      <c r="D26" s="10">
        <f t="shared" si="3"/>
        <v>0</v>
      </c>
      <c r="E26" s="10">
        <v>0</v>
      </c>
      <c r="F26" s="10">
        <v>0</v>
      </c>
      <c r="G26" s="10">
        <v>0</v>
      </c>
    </row>
    <row r="27" spans="1:7" x14ac:dyDescent="0.2">
      <c r="A27" s="24" t="s">
        <v>12</v>
      </c>
      <c r="B27" s="10">
        <v>5889324357.9499998</v>
      </c>
      <c r="C27" s="10">
        <v>-193322887.94999999</v>
      </c>
      <c r="D27" s="10">
        <f t="shared" si="3"/>
        <v>5696001470</v>
      </c>
      <c r="E27" s="10">
        <v>2287727634.0599999</v>
      </c>
      <c r="F27" s="10">
        <v>2287727634.0599999</v>
      </c>
      <c r="G27" s="8">
        <f>E27-B27</f>
        <v>-3601596723.8899999</v>
      </c>
    </row>
    <row r="28" spans="1:7" x14ac:dyDescent="0.2">
      <c r="A28" s="24" t="s">
        <v>13</v>
      </c>
      <c r="B28" s="10">
        <v>1116289237</v>
      </c>
      <c r="C28" s="10">
        <v>-113939831.55</v>
      </c>
      <c r="D28" s="10">
        <f t="shared" si="3"/>
        <v>1002349405.45</v>
      </c>
      <c r="E28" s="10">
        <v>131454121.91</v>
      </c>
      <c r="F28" s="10">
        <v>131454121.91</v>
      </c>
      <c r="G28" s="8">
        <f>E28-B28</f>
        <v>-984835115.09000003</v>
      </c>
    </row>
    <row r="29" spans="1:7" ht="12.75" customHeight="1" x14ac:dyDescent="0.2">
      <c r="A29" s="24" t="s">
        <v>14</v>
      </c>
      <c r="B29" s="10">
        <v>1411441730.05</v>
      </c>
      <c r="C29" s="10">
        <v>166348997.38999999</v>
      </c>
      <c r="D29" s="10">
        <f t="shared" si="3"/>
        <v>1577790727.4400001</v>
      </c>
      <c r="E29" s="10">
        <v>629942274.54999995</v>
      </c>
      <c r="F29" s="10">
        <v>629942274.54999995</v>
      </c>
      <c r="G29" s="8">
        <f>E29-B29</f>
        <v>-781499455.5</v>
      </c>
    </row>
    <row r="30" spans="1:7" ht="19.5" customHeight="1" x14ac:dyDescent="0.2">
      <c r="A30" s="24" t="s">
        <v>16</v>
      </c>
      <c r="B30" s="10">
        <v>109464151446</v>
      </c>
      <c r="C30" s="10">
        <v>3177220989.1399999</v>
      </c>
      <c r="D30" s="10">
        <f t="shared" si="3"/>
        <v>112641372435.14</v>
      </c>
      <c r="E30" s="10">
        <v>30877213531.139999</v>
      </c>
      <c r="F30" s="10">
        <v>30877213531.139999</v>
      </c>
      <c r="G30" s="8">
        <f>E30-B30</f>
        <v>-78586937914.860001</v>
      </c>
    </row>
    <row r="31" spans="1:7" ht="18" customHeight="1" x14ac:dyDescent="0.2">
      <c r="A31" s="24" t="s">
        <v>17</v>
      </c>
      <c r="B31" s="10">
        <v>10870219970</v>
      </c>
      <c r="C31" s="10">
        <v>-75920802.989999995</v>
      </c>
      <c r="D31" s="10">
        <f t="shared" ref="D31:D37" si="4">B31+C31</f>
        <v>10794299167.01</v>
      </c>
      <c r="E31" s="10">
        <v>2539313522.0100002</v>
      </c>
      <c r="F31" s="10">
        <v>2539313522.0100002</v>
      </c>
      <c r="G31" s="8">
        <f>E31-B31</f>
        <v>-8330906447.9899998</v>
      </c>
    </row>
    <row r="32" spans="1:7" ht="27" customHeight="1" x14ac:dyDescent="0.2">
      <c r="A32" s="26" t="s">
        <v>22</v>
      </c>
      <c r="B32" s="10">
        <v>0</v>
      </c>
      <c r="C32" s="10">
        <v>0</v>
      </c>
      <c r="D32" s="10">
        <f t="shared" si="4"/>
        <v>0</v>
      </c>
      <c r="E32" s="10">
        <v>0</v>
      </c>
      <c r="F32" s="10">
        <v>0</v>
      </c>
      <c r="G32" s="10">
        <v>0</v>
      </c>
    </row>
    <row r="33" spans="1:8" ht="12.75" customHeight="1" x14ac:dyDescent="0.2">
      <c r="A33" s="24" t="s">
        <v>10</v>
      </c>
      <c r="B33" s="10">
        <v>0</v>
      </c>
      <c r="C33" s="10">
        <v>0</v>
      </c>
      <c r="D33" s="10">
        <f t="shared" si="4"/>
        <v>0</v>
      </c>
      <c r="E33" s="10">
        <v>0</v>
      </c>
      <c r="F33" s="10">
        <v>0</v>
      </c>
      <c r="G33" s="10">
        <v>0</v>
      </c>
    </row>
    <row r="34" spans="1:8" x14ac:dyDescent="0.2">
      <c r="A34" s="24" t="s">
        <v>13</v>
      </c>
      <c r="B34" s="10">
        <v>0</v>
      </c>
      <c r="C34" s="10">
        <v>0</v>
      </c>
      <c r="D34" s="10">
        <f t="shared" si="4"/>
        <v>0</v>
      </c>
      <c r="E34" s="10">
        <v>0</v>
      </c>
      <c r="F34" s="10">
        <v>0</v>
      </c>
      <c r="G34" s="10">
        <v>0</v>
      </c>
    </row>
    <row r="35" spans="1:8" ht="12.75" customHeight="1" x14ac:dyDescent="0.2">
      <c r="A35" s="24" t="s">
        <v>15</v>
      </c>
      <c r="B35" s="10">
        <v>0</v>
      </c>
      <c r="C35" s="10">
        <v>0</v>
      </c>
      <c r="D35" s="10">
        <f t="shared" si="4"/>
        <v>0</v>
      </c>
      <c r="E35" s="10">
        <v>0</v>
      </c>
      <c r="F35" s="10">
        <v>0</v>
      </c>
      <c r="G35" s="10">
        <v>0</v>
      </c>
    </row>
    <row r="36" spans="1:8" ht="18" x14ac:dyDescent="0.2">
      <c r="A36" s="24" t="s">
        <v>17</v>
      </c>
      <c r="B36" s="10">
        <v>0</v>
      </c>
      <c r="C36" s="10">
        <v>0</v>
      </c>
      <c r="D36" s="10">
        <f t="shared" si="4"/>
        <v>0</v>
      </c>
      <c r="E36" s="10">
        <v>0</v>
      </c>
      <c r="F36" s="10">
        <v>0</v>
      </c>
      <c r="G36" s="8">
        <f>E36-B36</f>
        <v>0</v>
      </c>
    </row>
    <row r="37" spans="1:8" ht="12.75" customHeight="1" x14ac:dyDescent="0.2">
      <c r="A37" s="26" t="s">
        <v>18</v>
      </c>
      <c r="B37" s="10">
        <v>0</v>
      </c>
      <c r="C37" s="10">
        <v>0</v>
      </c>
      <c r="D37" s="10">
        <f t="shared" si="4"/>
        <v>0</v>
      </c>
      <c r="E37" s="10">
        <v>0</v>
      </c>
      <c r="F37" s="10">
        <v>0</v>
      </c>
      <c r="G37" s="8">
        <f>E37-B37</f>
        <v>0</v>
      </c>
    </row>
    <row r="38" spans="1:8" ht="12.75" customHeight="1" x14ac:dyDescent="0.2">
      <c r="A38" s="27" t="s">
        <v>18</v>
      </c>
      <c r="B38" s="11">
        <v>0</v>
      </c>
      <c r="C38" s="11">
        <v>0</v>
      </c>
      <c r="D38" s="10">
        <v>0</v>
      </c>
      <c r="E38" s="11">
        <v>0</v>
      </c>
      <c r="F38" s="11">
        <v>0</v>
      </c>
      <c r="G38" s="8">
        <f>E38-B38</f>
        <v>0</v>
      </c>
    </row>
    <row r="39" spans="1:8" x14ac:dyDescent="0.2">
      <c r="A39" s="15" t="s">
        <v>19</v>
      </c>
      <c r="B39" s="4">
        <f>+B23+B32</f>
        <v>137119013000</v>
      </c>
      <c r="C39" s="4">
        <f>+C23+C32+C37</f>
        <v>2925476129.5300002</v>
      </c>
      <c r="D39" s="4">
        <f>B39+C39</f>
        <v>140044489129.53</v>
      </c>
      <c r="E39" s="4">
        <f>+E23+E32+E37</f>
        <v>38478073308.380005</v>
      </c>
      <c r="F39" s="4">
        <f>+F23+F32+F37</f>
        <v>38478073308.380005</v>
      </c>
      <c r="G39" s="33">
        <f>G23+G32+G37</f>
        <v>-98640939691.619995</v>
      </c>
      <c r="H39" s="12"/>
    </row>
    <row r="40" spans="1:8" x14ac:dyDescent="0.2">
      <c r="E40" s="35" t="s">
        <v>20</v>
      </c>
      <c r="F40" s="35"/>
      <c r="G40" s="34"/>
    </row>
    <row r="41" spans="1:8" x14ac:dyDescent="0.2">
      <c r="A41" s="3" t="s">
        <v>23</v>
      </c>
      <c r="B41" s="3"/>
      <c r="C41" s="3"/>
    </row>
    <row r="42" spans="1:8" x14ac:dyDescent="0.2">
      <c r="A42" s="32" t="s">
        <v>24</v>
      </c>
      <c r="B42" s="32"/>
      <c r="C42" s="32"/>
      <c r="D42" s="32"/>
      <c r="E42" s="32"/>
      <c r="F42" s="32"/>
      <c r="G42" s="32"/>
    </row>
    <row r="43" spans="1:8" x14ac:dyDescent="0.2">
      <c r="F43" s="31"/>
      <c r="G43" s="31"/>
    </row>
  </sheetData>
  <mergeCells count="12">
    <mergeCell ref="F43:G43"/>
    <mergeCell ref="A42:G42"/>
    <mergeCell ref="G39:G40"/>
    <mergeCell ref="E40:F40"/>
    <mergeCell ref="B21:F21"/>
    <mergeCell ref="G21:G22"/>
    <mergeCell ref="A21:A22"/>
    <mergeCell ref="G19:G20"/>
    <mergeCell ref="E20:F20"/>
    <mergeCell ref="B7:F7"/>
    <mergeCell ref="G7:G8"/>
    <mergeCell ref="A7:A8"/>
  </mergeCells>
  <printOptions gridLinesSet="0"/>
  <pageMargins left="0.74803149606299213" right="0.74803149606299213" top="0.98425196850393704" bottom="0.74803149606299213" header="0.51181102362204722" footer="0.51181102362204722"/>
  <pageSetup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 GF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Loreto Martínez</dc:creator>
  <cp:lastModifiedBy>Martha Elena Martínez Rameño</cp:lastModifiedBy>
  <cp:lastPrinted>2022-04-30T03:00:54Z</cp:lastPrinted>
  <dcterms:created xsi:type="dcterms:W3CDTF">2021-04-30T23:31:54Z</dcterms:created>
  <dcterms:modified xsi:type="dcterms:W3CDTF">2022-04-30T03:01:02Z</dcterms:modified>
</cp:coreProperties>
</file>